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120" yWindow="120" windowWidth="9720" windowHeight="7320"/>
  </bookViews>
  <sheets>
    <sheet name="прил 8 2018" sheetId="3" r:id="rId1"/>
  </sheets>
  <calcPr calcId="114210" refMode="R1C1"/>
</workbook>
</file>

<file path=xl/calcChain.xml><?xml version="1.0" encoding="utf-8"?>
<calcChain xmlns="http://schemas.openxmlformats.org/spreadsheetml/2006/main">
  <c r="F459" i="3"/>
  <c r="F465"/>
  <c r="F464"/>
  <c r="F303"/>
  <c r="F308"/>
  <c r="F237"/>
  <c r="F240"/>
  <c r="F320"/>
  <c r="F52"/>
  <c r="F600"/>
  <c r="F532"/>
  <c r="F238"/>
  <c r="F203"/>
  <c r="F204"/>
  <c r="F163"/>
  <c r="F181"/>
  <c r="F180"/>
  <c r="F359"/>
  <c r="F358"/>
  <c r="F302"/>
  <c r="F301"/>
  <c r="F306"/>
  <c r="F228"/>
  <c r="F227"/>
  <c r="F319"/>
  <c r="F318"/>
  <c r="F317"/>
  <c r="F322"/>
  <c r="F321"/>
  <c r="F201"/>
  <c r="F200"/>
  <c r="F178"/>
  <c r="F175"/>
  <c r="F176"/>
  <c r="F90"/>
  <c r="F15"/>
  <c r="F14"/>
  <c r="F33"/>
  <c r="F32"/>
  <c r="F24"/>
  <c r="F588"/>
  <c r="F534"/>
  <c r="F531"/>
  <c r="F460"/>
  <c r="F119"/>
  <c r="F118"/>
  <c r="F117"/>
  <c r="F116"/>
  <c r="F46"/>
  <c r="F45"/>
  <c r="F44"/>
  <c r="F43"/>
  <c r="F449"/>
  <c r="F448"/>
  <c r="F447"/>
  <c r="F375"/>
  <c r="F374"/>
  <c r="F373"/>
  <c r="F173"/>
  <c r="F171"/>
  <c r="F170"/>
  <c r="F274"/>
  <c r="F273"/>
  <c r="F272"/>
  <c r="F271"/>
  <c r="F270"/>
  <c r="F269"/>
  <c r="F297"/>
  <c r="F296"/>
  <c r="F295"/>
  <c r="F294"/>
  <c r="F290"/>
  <c r="F289"/>
  <c r="F288"/>
  <c r="F287"/>
  <c r="F285"/>
  <c r="F284"/>
  <c r="F283"/>
  <c r="F282"/>
  <c r="F281"/>
  <c r="F603"/>
  <c r="F602"/>
  <c r="F599"/>
  <c r="F580"/>
  <c r="F579"/>
  <c r="F597"/>
  <c r="F596"/>
  <c r="F594"/>
  <c r="F593"/>
  <c r="F591"/>
  <c r="F590"/>
  <c r="F586"/>
  <c r="F584"/>
  <c r="F582"/>
  <c r="F581"/>
  <c r="F577"/>
  <c r="F576"/>
  <c r="F574"/>
  <c r="F573"/>
  <c r="F570"/>
  <c r="F569"/>
  <c r="F567"/>
  <c r="F566"/>
  <c r="F564"/>
  <c r="F563"/>
  <c r="F556"/>
  <c r="F561"/>
  <c r="F559"/>
  <c r="F557"/>
  <c r="F554"/>
  <c r="F552"/>
  <c r="F551"/>
  <c r="F549"/>
  <c r="F548"/>
  <c r="F541"/>
  <c r="F546"/>
  <c r="F544"/>
  <c r="F542"/>
  <c r="F539"/>
  <c r="F537"/>
  <c r="F536"/>
  <c r="F529"/>
  <c r="F528"/>
  <c r="F526"/>
  <c r="F523"/>
  <c r="F524"/>
  <c r="F521"/>
  <c r="F519"/>
  <c r="F518"/>
  <c r="F516"/>
  <c r="F515"/>
  <c r="F513"/>
  <c r="F511"/>
  <c r="F508"/>
  <c r="F506"/>
  <c r="F505"/>
  <c r="F493"/>
  <c r="F490"/>
  <c r="F489"/>
  <c r="F488"/>
  <c r="F491"/>
  <c r="F486"/>
  <c r="F485"/>
  <c r="F482"/>
  <c r="F480"/>
  <c r="F478"/>
  <c r="F477"/>
  <c r="F476"/>
  <c r="F475"/>
  <c r="F473"/>
  <c r="F472"/>
  <c r="F458"/>
  <c r="F457"/>
  <c r="F470"/>
  <c r="F468"/>
  <c r="F467"/>
  <c r="F462"/>
  <c r="F454"/>
  <c r="F453"/>
  <c r="F445"/>
  <c r="F444"/>
  <c r="F443"/>
  <c r="F441"/>
  <c r="F440"/>
  <c r="F438"/>
  <c r="F437"/>
  <c r="F452"/>
  <c r="F451"/>
  <c r="F435"/>
  <c r="F434"/>
  <c r="F432"/>
  <c r="F429"/>
  <c r="F428"/>
  <c r="F426"/>
  <c r="F425"/>
  <c r="F423"/>
  <c r="F422"/>
  <c r="F420"/>
  <c r="F419"/>
  <c r="F417"/>
  <c r="F415"/>
  <c r="F414"/>
  <c r="F412"/>
  <c r="F411"/>
  <c r="F409"/>
  <c r="F408"/>
  <c r="F406"/>
  <c r="F405"/>
  <c r="F403"/>
  <c r="F401"/>
  <c r="F400"/>
  <c r="F398"/>
  <c r="F397"/>
  <c r="F395"/>
  <c r="F394"/>
  <c r="F391"/>
  <c r="F389"/>
  <c r="F387"/>
  <c r="F385"/>
  <c r="F384"/>
  <c r="F380"/>
  <c r="F379"/>
  <c r="F378"/>
  <c r="F371"/>
  <c r="F370"/>
  <c r="F369"/>
  <c r="F367"/>
  <c r="F366"/>
  <c r="F364"/>
  <c r="F362"/>
  <c r="F361"/>
  <c r="F356"/>
  <c r="F355"/>
  <c r="F353"/>
  <c r="F352"/>
  <c r="F350"/>
  <c r="F349"/>
  <c r="F347"/>
  <c r="F346"/>
  <c r="F344"/>
  <c r="F343"/>
  <c r="F340"/>
  <c r="F338"/>
  <c r="F335"/>
  <c r="F333"/>
  <c r="F332"/>
  <c r="F328"/>
  <c r="F327"/>
  <c r="F326"/>
  <c r="F311"/>
  <c r="F310"/>
  <c r="F304"/>
  <c r="F279"/>
  <c r="F278"/>
  <c r="F277"/>
  <c r="F276"/>
  <c r="F267"/>
  <c r="F266"/>
  <c r="F265"/>
  <c r="F263"/>
  <c r="F262"/>
  <c r="F261"/>
  <c r="F259"/>
  <c r="F258"/>
  <c r="F256"/>
  <c r="F255"/>
  <c r="F253"/>
  <c r="F252"/>
  <c r="F249"/>
  <c r="F248"/>
  <c r="F247"/>
  <c r="F243"/>
  <c r="F242"/>
  <c r="F235"/>
  <c r="F234"/>
  <c r="F225"/>
  <c r="F224"/>
  <c r="F220"/>
  <c r="F208"/>
  <c r="F187"/>
  <c r="F222"/>
  <c r="F221"/>
  <c r="F218"/>
  <c r="F217"/>
  <c r="F215"/>
  <c r="F214"/>
  <c r="F212"/>
  <c r="F211"/>
  <c r="F206"/>
  <c r="F193"/>
  <c r="F192"/>
  <c r="F198"/>
  <c r="F197"/>
  <c r="F195"/>
  <c r="F194"/>
  <c r="F190"/>
  <c r="F189"/>
  <c r="F188"/>
  <c r="F185"/>
  <c r="F184"/>
  <c r="F183"/>
  <c r="F168"/>
  <c r="F167"/>
  <c r="F165"/>
  <c r="F164"/>
  <c r="F158"/>
  <c r="F157"/>
  <c r="F156"/>
  <c r="F155"/>
  <c r="F154"/>
  <c r="F152"/>
  <c r="F149"/>
  <c r="F150"/>
  <c r="F147"/>
  <c r="F145"/>
  <c r="F144"/>
  <c r="F142"/>
  <c r="F140"/>
  <c r="F137"/>
  <c r="F134"/>
  <c r="F135"/>
  <c r="F132"/>
  <c r="F130"/>
  <c r="F129"/>
  <c r="F128"/>
  <c r="F126"/>
  <c r="F125"/>
  <c r="F121"/>
  <c r="F123"/>
  <c r="F122"/>
  <c r="F114"/>
  <c r="F113"/>
  <c r="F112"/>
  <c r="F110"/>
  <c r="F109"/>
  <c r="F107"/>
  <c r="F106"/>
  <c r="F104"/>
  <c r="F103"/>
  <c r="F101"/>
  <c r="F99"/>
  <c r="F98"/>
  <c r="F96"/>
  <c r="F94"/>
  <c r="F93"/>
  <c r="F88"/>
  <c r="F86"/>
  <c r="F84"/>
  <c r="F78"/>
  <c r="F77"/>
  <c r="F76"/>
  <c r="F75"/>
  <c r="F72"/>
  <c r="F71"/>
  <c r="F70"/>
  <c r="F69"/>
  <c r="F314"/>
  <c r="F313"/>
  <c r="F67"/>
  <c r="F65"/>
  <c r="F60"/>
  <c r="F59"/>
  <c r="F58"/>
  <c r="F57"/>
  <c r="F54"/>
  <c r="F50"/>
  <c r="F40"/>
  <c r="F39"/>
  <c r="F38"/>
  <c r="F37"/>
  <c r="F30"/>
  <c r="F29"/>
  <c r="F27"/>
  <c r="F26"/>
  <c r="F25"/>
  <c r="F22"/>
  <c r="F21"/>
  <c r="F20"/>
  <c r="F19"/>
  <c r="G605"/>
  <c r="F500"/>
  <c r="F499"/>
  <c r="F498"/>
  <c r="F497"/>
  <c r="F496"/>
  <c r="F210"/>
  <c r="F209"/>
  <c r="F292"/>
  <c r="F293"/>
  <c r="F572"/>
  <c r="F337"/>
  <c r="F162"/>
  <c r="F161"/>
  <c r="F160"/>
  <c r="F139"/>
  <c r="F49"/>
  <c r="F48"/>
  <c r="F42"/>
  <c r="F510"/>
  <c r="F504"/>
  <c r="F503"/>
  <c r="F502"/>
  <c r="F495"/>
  <c r="F431"/>
  <c r="F383"/>
  <c r="F382"/>
  <c r="F377"/>
  <c r="F331"/>
  <c r="F330"/>
  <c r="F325"/>
  <c r="F300"/>
  <c r="F299"/>
  <c r="F251"/>
  <c r="F246"/>
  <c r="F245"/>
  <c r="F233"/>
  <c r="F232"/>
  <c r="F231"/>
  <c r="F230"/>
  <c r="F83"/>
  <c r="F82"/>
  <c r="F81"/>
  <c r="F80"/>
  <c r="F64"/>
  <c r="F63"/>
  <c r="F62"/>
  <c r="F36"/>
  <c r="F35"/>
  <c r="F18"/>
  <c r="F17"/>
  <c r="F13"/>
  <c r="F324"/>
  <c r="F316"/>
  <c r="F605"/>
</calcChain>
</file>

<file path=xl/sharedStrings.xml><?xml version="1.0" encoding="utf-8"?>
<sst xmlns="http://schemas.openxmlformats.org/spreadsheetml/2006/main" count="2955" uniqueCount="470">
  <si>
    <t>Финансовый отдел администрации Ольгинского муниципального района</t>
  </si>
  <si>
    <t>Наименование показателя</t>
  </si>
  <si>
    <t>Вед.</t>
  </si>
  <si>
    <t>1301</t>
  </si>
  <si>
    <t>963</t>
  </si>
  <si>
    <t>0102</t>
  </si>
  <si>
    <t>0103</t>
  </si>
  <si>
    <t>0104</t>
  </si>
  <si>
    <t>0106</t>
  </si>
  <si>
    <t>0111</t>
  </si>
  <si>
    <t>0113</t>
  </si>
  <si>
    <t>310</t>
  </si>
  <si>
    <t>0412</t>
  </si>
  <si>
    <t>000</t>
  </si>
  <si>
    <t>0702</t>
  </si>
  <si>
    <t>0801</t>
  </si>
  <si>
    <t>1202</t>
  </si>
  <si>
    <t>965</t>
  </si>
  <si>
    <t>0701</t>
  </si>
  <si>
    <t>0709</t>
  </si>
  <si>
    <t>970</t>
  </si>
  <si>
    <t>0804</t>
  </si>
  <si>
    <t>Раздел подраздел</t>
  </si>
  <si>
    <t>Целевая статья</t>
  </si>
  <si>
    <t>Вид расходов</t>
  </si>
  <si>
    <t>сумма</t>
  </si>
  <si>
    <t>0000</t>
  </si>
  <si>
    <t>0100</t>
  </si>
  <si>
    <t>120</t>
  </si>
  <si>
    <t>Иные закупки товаров, работ и услуг для муниципальных  нужд</t>
  </si>
  <si>
    <t>240</t>
  </si>
  <si>
    <t>850</t>
  </si>
  <si>
    <t>0200</t>
  </si>
  <si>
    <t>0203</t>
  </si>
  <si>
    <t>Межбюджетные трансферты</t>
  </si>
  <si>
    <t>500</t>
  </si>
  <si>
    <t>Субвенции</t>
  </si>
  <si>
    <t>530</t>
  </si>
  <si>
    <t>1401</t>
  </si>
  <si>
    <t>0105</t>
  </si>
  <si>
    <t>Резервные средства</t>
  </si>
  <si>
    <t>870</t>
  </si>
  <si>
    <t>Расходы на выплаты персоналу казенных учреждений</t>
  </si>
  <si>
    <t>110</t>
  </si>
  <si>
    <t>Уплата налов, сборов и иных платежей в бюджетную систему Российской федерации</t>
  </si>
  <si>
    <t>Прочая закупка товаров, работ и услуг для государственных нужд</t>
  </si>
  <si>
    <t>0400</t>
  </si>
  <si>
    <t>0500</t>
  </si>
  <si>
    <t>0700</t>
  </si>
  <si>
    <t>0800</t>
  </si>
  <si>
    <t>1100</t>
  </si>
  <si>
    <t>1105</t>
  </si>
  <si>
    <t>1200</t>
  </si>
  <si>
    <t>1004</t>
  </si>
  <si>
    <t>Другие вопросы в области национальной экономики</t>
  </si>
  <si>
    <t>ЖИЛИЩНО-КОММУНАЛЬНОЕ ХОЗЯЙСТВО</t>
  </si>
  <si>
    <t>Другие вопросы в области физической культуры и спорта</t>
  </si>
  <si>
    <t>610</t>
  </si>
  <si>
    <t>Администрация Ольгинского муниципального района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</si>
  <si>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</si>
  <si>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</si>
  <si>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</si>
  <si>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Муниципальное казённое учреждение "Ольгинский отдел народного образования"</t>
  </si>
  <si>
    <t>Муниципальное учреждение "Культура и библиотеки Ольгинского муницпального района"</t>
  </si>
  <si>
    <t>ОБРАЗОВАНИЕ</t>
  </si>
  <si>
    <t>Общее образование</t>
  </si>
  <si>
    <t>КУЛЬТУРА, КИНЕМАТОГРАФИЯ</t>
  </si>
  <si>
    <t>1300</t>
  </si>
  <si>
    <t>ИТОГО расходов</t>
  </si>
  <si>
    <t>Ольгинского муниципального района</t>
  </si>
  <si>
    <t>Другие общегосударственные вопросы</t>
  </si>
  <si>
    <t>СОЦИАЛЬНАЯ ПОЛИТИКА</t>
  </si>
  <si>
    <t>Охрана семьи и детства</t>
  </si>
  <si>
    <t>Другие вопросы в области образования</t>
  </si>
  <si>
    <t>Дошкольное образование</t>
  </si>
  <si>
    <t>Субсидии бюджетным учреждениям</t>
  </si>
  <si>
    <t>Периодическая печать и издательства</t>
  </si>
  <si>
    <t>ФИЗИЧЕСКАЯ КУЛЬТУРА И СПОРТ</t>
  </si>
  <si>
    <t>НАЦИОНАЛЬНАЯ ЭКОНОМИКА</t>
  </si>
  <si>
    <t>Мобилизационная и вневойсковая подготовка</t>
  </si>
  <si>
    <t>НАЦИОНАЛЬНАЯ ОБОРОНА</t>
  </si>
  <si>
    <t>Резервные фонды местных администраций</t>
  </si>
  <si>
    <t>Резервные фонды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</si>
  <si>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</si>
  <si>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Глава муниципального образования</t>
  </si>
  <si>
    <t>ОБЩЕГОСУДАРСТВЕННЫЕ ВОПРОСЫ</t>
  </si>
  <si>
    <t>951</t>
  </si>
  <si>
    <t>0309</t>
  </si>
  <si>
    <t>Защита населения и территории от чрезвычайных ситуаций природного и техногенного характера, гражданская оборона</t>
  </si>
  <si>
    <t>0707</t>
  </si>
  <si>
    <t>Молодежная политика и оздоровление детей</t>
  </si>
  <si>
    <t>субсидии бюджетам муниципальных образований на организацию отдыха детей в каникулярное время</t>
  </si>
  <si>
    <t>ОБСЛУЖИВАНИЕ ГОСУДАРСТВЕННОГО И МУНИЦИПАЛЬНОГО ДОЛГА</t>
  </si>
  <si>
    <t>Обслуживание муниципального долга</t>
  </si>
  <si>
    <t>510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</si>
  <si>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</si>
  <si>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</si>
  <si>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</si>
  <si>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Контрольно-счетный орган</t>
  </si>
  <si>
    <t>800</t>
  </si>
  <si>
    <t>Иные бюджетные ассигнования</t>
  </si>
  <si>
    <t>Закупка товаров, работ и услуг для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</si>
  <si>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</si>
  <si>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200</t>
  </si>
  <si>
    <t>Закупка товаров, работ и услуг для государственных нужд</t>
  </si>
  <si>
    <t>Субвенции на создание и обеспечение деятельности комиссий по делам несовершеннолетних и защите их прав</t>
  </si>
  <si>
    <t>Субвенции на реализацию отдельных государственных полномочий по созданию административных комиссий</t>
  </si>
  <si>
    <t>Субвенции на осуществление первичного воинского учета на территориях, где отсутствуют военные комиссариаты</t>
  </si>
  <si>
    <t>300</t>
  </si>
  <si>
    <t>Социальное обеспечение и иные выплаты населению</t>
  </si>
  <si>
    <t>Публичные нормативные выплаты гражданам</t>
  </si>
  <si>
    <t>600</t>
  </si>
  <si>
    <t>Предоставление субсидий бюджетным, автономным учреждениям и иным некомерческим организациям</t>
  </si>
  <si>
    <t>НАЦИОНАЛЬНАЯ БЕЗОПАСНОСТЬ И ПРАВООХРАНИТЕЛЬНАЯ ДЕЯТЕЛЬНОСТЬ</t>
  </si>
  <si>
    <t>0300</t>
  </si>
  <si>
    <t>СРЕДСТВА МАССОВОЙ ИНФОРМАЦИИ</t>
  </si>
  <si>
    <t>Муниципальная программа «Развитие системы образования в Ольгинском муниципальном районе»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</si>
  <si>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</t>
  </si>
  <si>
    <t>Субвенции на реализацию дошкольного, общего и дополнительного образования в муниципальных общеобразовательных учреждениях по основным общеобразовательным программам</t>
  </si>
  <si>
    <t>Субвенции на обеспечение обучающихся в младших классах (1-4 включительно) бесплатным питанием</t>
  </si>
  <si>
    <t>Расходы на обеспечение деятельности (оказание услуг, выполнение работ) муниципальных общеобразовательных учреждений</t>
  </si>
  <si>
    <t>Расходы на обеспечение деятельности (оказание услуг, выполнение работ) муниципальных учреждений дополнительного образования</t>
  </si>
  <si>
    <t>Расходы на обеспечение деятельности (оказание услуг, выполнение работ) муниципальных учреждений дошкольного образования</t>
  </si>
  <si>
    <t>Подпрограмма "Развитие системы дополнительного образования, отдыха, оздоровления и занятости детей и подростков Ольгинского муниципального района"</t>
  </si>
  <si>
    <t>Субвенции на организацию и обеспечение оздоровления и отдыха детей Приморского края (за исключением организации отдыха детей в каникулярное время)</t>
  </si>
  <si>
    <t>Руководство и управление в сфере установленных функций органов местного самоуправления</t>
  </si>
  <si>
    <t>Субвенции на выплату компенсации части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</t>
  </si>
  <si>
    <t>Другие вопросы в области культуры, кинематографии</t>
  </si>
  <si>
    <t>0505</t>
  </si>
  <si>
    <t>Другие вопросы в области жилищно-коммунального хозяйства</t>
  </si>
  <si>
    <t>Депутаты представительного органа муниципального образования</t>
  </si>
  <si>
    <t>Дотация на выравнивание уровня бюджетной обеспеченности поселений за счет средств краевого бюджета</t>
  </si>
  <si>
    <t xml:space="preserve">Расходы направленные на обеспечение функционирования программы 
</t>
  </si>
  <si>
    <t xml:space="preserve">Информационное освещение деятельности органов местного самоуправления в средствах массовой информации 
</t>
  </si>
  <si>
    <t>Судебная система</t>
  </si>
  <si>
    <t>830</t>
  </si>
  <si>
    <t>Мероприятия по организации питания школьников</t>
  </si>
  <si>
    <t xml:space="preserve">Развитие школьной инфраструктуры 
</t>
  </si>
  <si>
    <t>Оценка недвижимости, признание прав и регулирование отношений по муниципальной собственности</t>
  </si>
  <si>
    <t>Проведение капитальных и текущих ремонтов</t>
  </si>
  <si>
    <t>Развитие материально-технической базы</t>
  </si>
  <si>
    <t>Составление списков в присяжные заседатели</t>
  </si>
  <si>
    <t>Иные закупки товаров, работ и услуг для государственных нужд</t>
  </si>
  <si>
    <t>810</t>
  </si>
  <si>
    <t>Субсидии юридическим лицам (кроме некоммерческих организаций), индивидуальным предпринимателям, физическим лицам</t>
  </si>
  <si>
    <t>320</t>
  </si>
  <si>
    <t>Социальные выплаты гражданам, кроме публичных нормативных социальных выплат</t>
  </si>
  <si>
    <t>субсидии на мероприятия по программно-техническому обслуживанию сети доступа и сети Интернет</t>
  </si>
  <si>
    <t>Иные межбюджетные трансферты</t>
  </si>
  <si>
    <t>540</t>
  </si>
  <si>
    <t>0409</t>
  </si>
  <si>
    <t>0405</t>
  </si>
  <si>
    <t>Субвенции на реализацию госполномочий по организации проведения мероприятий по предупреждению и ликвидации болезней животных, их лечению, защита населения от болезней</t>
  </si>
  <si>
    <t>Сельское хозяйство и рыболовство</t>
  </si>
  <si>
    <t>Дорожное хозяйство (дорожные фонды)</t>
  </si>
  <si>
    <t>Приложение № 8</t>
  </si>
  <si>
    <t>Формирование условий для беспрепятственного доступа к приоритетным объектам и услугам инвалидов и других маломобильных групп населения.</t>
  </si>
  <si>
    <t>Мероприятия по проведению капитальных и текущих ремонтов</t>
  </si>
  <si>
    <t>Непрограммное направление деятельности органов местного самоуправления</t>
  </si>
  <si>
    <t>Непрограммные направления деятельности органов местного самоуправления</t>
  </si>
  <si>
    <t>Расходы направленные на обеспечение деятельности подведомственных учреждений</t>
  </si>
  <si>
    <t>Мероприятия по содержанию и обслуживанию муниципального жилого фонда</t>
  </si>
  <si>
    <t>Коммунальное хозяйство</t>
  </si>
  <si>
    <t>0502</t>
  </si>
  <si>
    <t>730</t>
  </si>
  <si>
    <t xml:space="preserve"> Уплата налогов, сборов и иных платежей</t>
  </si>
  <si>
    <t>КУЛЬТУРА</t>
  </si>
  <si>
    <t>Иные межбюджетные трансферты на комплектование книжных фондов библиотек муниципальных образований и государственных библиотек городов Москвы и Санкт-Петербурга</t>
  </si>
  <si>
    <t>Дума Ольгинского муниципального района</t>
  </si>
  <si>
    <t>964</t>
  </si>
  <si>
    <t xml:space="preserve">расходы направленные на финансирование мероприятий по содержанию многофункционального центра </t>
  </si>
  <si>
    <t>00 0 00 00000</t>
  </si>
  <si>
    <t>01 0 00 00000</t>
  </si>
  <si>
    <t>Подпрограмма «Долгосрочное финансовое планирование и организация бюджетного процесса, совершенствование межбюджетных отношений в Ольгинском муниципальном районе» на 2014-2017 годы</t>
  </si>
  <si>
    <t>01 1 00 00000</t>
  </si>
  <si>
    <t>01 1 02 20200</t>
  </si>
  <si>
    <t>700</t>
  </si>
  <si>
    <t>Обслуживание государственного (муниципального) долга</t>
  </si>
  <si>
    <t>Дотация на выравнивание уровня бюджетной обеспеченности поселений за счет средств местного бюджета</t>
  </si>
  <si>
    <t>Обслуживание внутреннего государственного и муниципального долга</t>
  </si>
  <si>
    <t>МЕЖБЮДЖЕТНЫЕ ТРАНСФЕРТЫ ОБЩЕГО ХАРАКТЕРА БЮДЖЕТАМ СУБЪЕКТОВ РОССИЙСКОЙ ФЕДЕРАЦИИ И МУНИЦИПАЛЬНЫХ ОБРАЗОВАНИЙ</t>
  </si>
  <si>
    <t>1400</t>
  </si>
  <si>
    <t>Дотации на выравнивание бюджетной обеспеченности поселений из районного фонда финансовой поддержки</t>
  </si>
  <si>
    <t>Дотации</t>
  </si>
  <si>
    <t>99 9 99 10010</t>
  </si>
  <si>
    <t>99 9 99 00000</t>
  </si>
  <si>
    <t>99 9 99 10040</t>
  </si>
  <si>
    <t>01 0 05 20020</t>
  </si>
  <si>
    <t xml:space="preserve">000 </t>
  </si>
  <si>
    <t>Закупка товаров, работ и услуг для обеспечения государственных (муниципальных) нужд</t>
  </si>
  <si>
    <t xml:space="preserve"> Прочие выплаты по обязательствам государства</t>
  </si>
  <si>
    <t>01 0 06 20030</t>
  </si>
  <si>
    <t>99 9 99 51200</t>
  </si>
  <si>
    <t>99 9 99 00010</t>
  </si>
  <si>
    <t>Дополнительные расходы</t>
  </si>
  <si>
    <t>01 0 01 20010</t>
  </si>
  <si>
    <t>Подпрограмма "Доступная среда" на территории Ольгинского муниципального района" на 2016-2018 годы</t>
  </si>
  <si>
    <t>99 9 99 93100</t>
  </si>
  <si>
    <t>Субвенция на выполнение органами местного самоуправления отдельных государственных полномочий по государственному управлению охраной труда</t>
  </si>
  <si>
    <t>99 9 99 93120</t>
  </si>
  <si>
    <t>99 9 99 93010</t>
  </si>
  <si>
    <t>10 0 00 00000</t>
  </si>
  <si>
    <t>10 0  02 20510</t>
  </si>
  <si>
    <t>10 0 02 20510</t>
  </si>
  <si>
    <t>10 0 02 92070</t>
  </si>
  <si>
    <t>Предоставление субсидий бюджетным, автономным учреждениям и иным некоммерческим организациям</t>
  </si>
  <si>
    <t>Субсидии из краевого бюджета бюджетам муниципальных образований Приморского края на содержание многофункциональных центров предоставления государственных и муниципальных услуг</t>
  </si>
  <si>
    <t>06 0 00 00000</t>
  </si>
  <si>
    <t>99 9 99 93030</t>
  </si>
  <si>
    <t>Субвенции на регистрацию и учет граждан, имеющих право на получение жилищных субсидий в связи с переселением из районов Крайнего Севера и приравненных к ним местностей</t>
  </si>
  <si>
    <t>Субвенци на государственную регистрацию актов гражданского состояния</t>
  </si>
  <si>
    <t>99 9 99 59300</t>
  </si>
  <si>
    <t>99 9 99 51180</t>
  </si>
  <si>
    <t>03 0 00 00000</t>
  </si>
  <si>
    <t>03 1 00 00000</t>
  </si>
  <si>
    <t>расходы на мероприятия по предупреждения чрезвычайных ситуаций</t>
  </si>
  <si>
    <t>03 1 02 20300</t>
  </si>
  <si>
    <t>03 2 00 00000</t>
  </si>
  <si>
    <t>расходы на мероприятия по организации пожарной безопасности</t>
  </si>
  <si>
    <t>03 2 03 21300</t>
  </si>
  <si>
    <t>99 9 99 93040</t>
  </si>
  <si>
    <t>09 0 00 00000</t>
  </si>
  <si>
    <t>Мероприятия по содержанию автомобильных дорог и инженерных сооружений  муниципального района</t>
  </si>
  <si>
    <t>09 0 02 20900</t>
  </si>
  <si>
    <t>мероприятия по содержанию автомобильных дорог и инженерных сооружений сельских поселений (переданные полномочия)</t>
  </si>
  <si>
    <t>09 0 03 20910</t>
  </si>
  <si>
    <t>01 2 00 00000</t>
  </si>
  <si>
    <t>субсидии на поддержку развития субъектов малого и среднего предпринимательства</t>
  </si>
  <si>
    <t>01 2 02 20050</t>
  </si>
  <si>
    <t>0501</t>
  </si>
  <si>
    <t>Жилищное хозяйство</t>
  </si>
  <si>
    <t>Муниципальная программа "Комплексное развитие коммунальной инфраструктуры и повышение энергоэффективности в Ольгинском муниципальном районе» на 2014-2017 годы</t>
  </si>
  <si>
    <t>08 0 00 00000</t>
  </si>
  <si>
    <t>08 1 00 00000</t>
  </si>
  <si>
    <t>08 1 02 20600</t>
  </si>
  <si>
    <t>08 1 03 20600</t>
  </si>
  <si>
    <t>Взносы в региональный фонд капитального ремонта</t>
  </si>
  <si>
    <t>08 2 02 20610</t>
  </si>
  <si>
    <t>Подпрограмма "Чистая вода" на 2014-2017 годы</t>
  </si>
  <si>
    <t>08 2 00 00000</t>
  </si>
  <si>
    <t>Расходы по содержанию водопроводного и канализационного хозяйства</t>
  </si>
  <si>
    <t>08 3 00 00000</t>
  </si>
  <si>
    <t>08 3 02 20700</t>
  </si>
  <si>
    <t>Содержание объектов комунальной инфраструктуры</t>
  </si>
  <si>
    <t>01 3 00 00000</t>
  </si>
  <si>
    <t>04 0 00 00000</t>
  </si>
  <si>
    <t>04 0 02 20400</t>
  </si>
  <si>
    <t>Мероприятия по развитию физической культуры и спорта среди детей, подростков и молодежи</t>
  </si>
  <si>
    <t>01 3 01 20060</t>
  </si>
  <si>
    <t>99 9 99 10030</t>
  </si>
  <si>
    <t>Расходы на содержание аппарата Думы Ольгинского района</t>
  </si>
  <si>
    <t>99 9 99 10031</t>
  </si>
  <si>
    <t>99 9 99 10032</t>
  </si>
  <si>
    <t>02 0 00 00000</t>
  </si>
  <si>
    <t>02 0 02 20100</t>
  </si>
  <si>
    <t>расходы, направленные на организацию мероприятий по профилактике терроризма и экстремизма на объектах социальной сферы</t>
  </si>
  <si>
    <t>05 0 00 00000</t>
  </si>
  <si>
    <t>05 1 00 00000</t>
  </si>
  <si>
    <t>05 1 01 40200</t>
  </si>
  <si>
    <t>05 1 02 40200</t>
  </si>
  <si>
    <t>Расходы на обеспечение деятельности (оказание услуг, выполнение работ) муниципальных учреждений дошкольного образования за счет внебюджетных источников</t>
  </si>
  <si>
    <t>05 1 02 40210</t>
  </si>
  <si>
    <t>05 1 03 40220</t>
  </si>
  <si>
    <t>05 1 04 40240</t>
  </si>
  <si>
    <t>05 1 01 93070</t>
  </si>
  <si>
    <t>05 1 02 93070</t>
  </si>
  <si>
    <t>Мероприятия по организации безопасности образовательных учреждений</t>
  </si>
  <si>
    <t>05 0 02 40500</t>
  </si>
  <si>
    <t>08 4 02 20800</t>
  </si>
  <si>
    <t>08 4 00 00000</t>
  </si>
  <si>
    <t>05 2 00 00000</t>
  </si>
  <si>
    <t>05 2 01 40300</t>
  </si>
  <si>
    <t>05 2 02 40300</t>
  </si>
  <si>
    <t>05 2 02 40310</t>
  </si>
  <si>
    <t>05 2 03 40320</t>
  </si>
  <si>
    <t>05 2 04 40340</t>
  </si>
  <si>
    <t>Расходы на обеспечение деятельности (оказание услуг, выполнение работ) муниципальных общеобразовательных учреждений за счет внебюджетных источников</t>
  </si>
  <si>
    <t>Развитие материально - технической базы образовательных учреждений</t>
  </si>
  <si>
    <t>05 2 05 40350</t>
  </si>
  <si>
    <t>Модернизация системы образования</t>
  </si>
  <si>
    <t>05 2 06 40360</t>
  </si>
  <si>
    <t>05 2 07 92220</t>
  </si>
  <si>
    <t>05 2 02 93050</t>
  </si>
  <si>
    <t>05 2 01 93060</t>
  </si>
  <si>
    <t>05 2 02 93060</t>
  </si>
  <si>
    <t>05 3 00 00000</t>
  </si>
  <si>
    <t>05 3 02 40410</t>
  </si>
  <si>
    <t>05 3 03 93080</t>
  </si>
  <si>
    <t>Совершенствование системы работы с одаренными детьми и молодежью</t>
  </si>
  <si>
    <t>05 3 05 40420</t>
  </si>
  <si>
    <t>05 0 01 20150</t>
  </si>
  <si>
    <t>05 0 02 20150</t>
  </si>
  <si>
    <t>05 1 05 93090</t>
  </si>
  <si>
    <t>05 3 01 40400</t>
  </si>
  <si>
    <t>07 0 00 00000</t>
  </si>
  <si>
    <t>07 0 01 40600</t>
  </si>
  <si>
    <t>07 0 02 40600</t>
  </si>
  <si>
    <t>Расходы направленые на содержание Районного дома культуры</t>
  </si>
  <si>
    <t>Организация проведения культурных мероприятий за счет внебюджетных источников</t>
  </si>
  <si>
    <t>07 0 02 40610</t>
  </si>
  <si>
    <t>Расходы направленые на содержание Сельских домов культуры</t>
  </si>
  <si>
    <t>07 0 01 41600</t>
  </si>
  <si>
    <t>07 0 02 41600</t>
  </si>
  <si>
    <t>07 0 03 40620</t>
  </si>
  <si>
    <t>Библиотеки, расходы связаные с организацией предоставления услуги</t>
  </si>
  <si>
    <t>07 0 01 40700</t>
  </si>
  <si>
    <t>07 0 02 40700</t>
  </si>
  <si>
    <t>Музеи и выставки, расходы связаные с организацией предоставления услуги</t>
  </si>
  <si>
    <t>07 0 01 40800</t>
  </si>
  <si>
    <t>07 0 02 40800</t>
  </si>
  <si>
    <t>07 0 05 51440</t>
  </si>
  <si>
    <t>07 0 01 20150</t>
  </si>
  <si>
    <t>07 0 02 20150</t>
  </si>
  <si>
    <t>Исполнение судебных актов</t>
  </si>
  <si>
    <t>Библиотеки поселений, расходы связаные с организацией предоставления услуги</t>
  </si>
  <si>
    <t>Межбюджетные трансферты на организацию в границах поселения электро-, тепло-, газо- и водоснабжения населения, водоотведения, снабжения населения топливом в пределах полномочий.</t>
  </si>
  <si>
    <t>08 3 05 20710</t>
  </si>
  <si>
    <r>
      <t>Межбюджетные трансферты на</t>
    </r>
    <r>
      <rPr>
        <sz val="10"/>
        <rFont val="Calibri"/>
        <family val="2"/>
        <charset val="204"/>
      </rPr>
      <t xml:space="preserve"> </t>
    </r>
    <r>
      <rPr>
        <sz val="10"/>
        <rFont val="Times New Roman"/>
        <family val="1"/>
        <charset val="204"/>
      </rPr>
      <t>организацию ритуальных услуг и содержание мест захоронения</t>
    </r>
  </si>
  <si>
    <t>08 0 05 20310</t>
  </si>
  <si>
    <t>Межбюджетные трансферты на сохранение, использование и популяризация объектов культурного наследия</t>
  </si>
  <si>
    <t>Межбюджетные трансферты на создание условий для развития местного традиционного народного художественного творчества</t>
  </si>
  <si>
    <t>07 0 05 40510</t>
  </si>
  <si>
    <t>07 0 05 40520</t>
  </si>
  <si>
    <t>01 0 02 20010</t>
  </si>
  <si>
    <t>Расходы по оплате услуг теплоснабжения</t>
  </si>
  <si>
    <t>01 0 02 20011</t>
  </si>
  <si>
    <t>01 0 02 20012</t>
  </si>
  <si>
    <t>Расходы по оплате услуг электроснабжения</t>
  </si>
  <si>
    <t>Мероприятия по пожарной безопасности</t>
  </si>
  <si>
    <t>01 0 02 20013</t>
  </si>
  <si>
    <t>05 1 02 40201</t>
  </si>
  <si>
    <t>05 1 02 40202</t>
  </si>
  <si>
    <t>мероприятия по организации и проведению отопительного сезона</t>
  </si>
  <si>
    <t>Субсидии на иные цели по учреждениям дополнительного образования</t>
  </si>
  <si>
    <t>05 3 02 40400</t>
  </si>
  <si>
    <t>07 0 02 40601</t>
  </si>
  <si>
    <t>07 0 02 40602</t>
  </si>
  <si>
    <t>07 0 02 40701</t>
  </si>
  <si>
    <t>07 0 02 40801</t>
  </si>
  <si>
    <t>07 0 02 40802</t>
  </si>
  <si>
    <t>11 0 00 00000</t>
  </si>
  <si>
    <t>11 0 02 20800</t>
  </si>
  <si>
    <t>02 0 02 20200</t>
  </si>
  <si>
    <t>05 0 02 20151</t>
  </si>
  <si>
    <t>07 0 01 41700</t>
  </si>
  <si>
    <t>Оборудование помещений, оснащение специальным оборудованием единой дежурной диспетчерской службы</t>
  </si>
  <si>
    <t>01 2 02 R0645</t>
  </si>
  <si>
    <t>Мероприятия по организации отдыха, занятости и оздоровления детей и подростков</t>
  </si>
  <si>
    <t>0503</t>
  </si>
  <si>
    <t>Благоустройство</t>
  </si>
  <si>
    <t>субсидии на поддержку развития субъектов малого и среднего предпринимательства за счет средств краевого бюджета</t>
  </si>
  <si>
    <t>08 3 02 20720</t>
  </si>
  <si>
    <t>Субсидии бюджетам муниципальных образований Приморского края на капитальный ремонт и ремонт автомобильных дорог общего пользования населенных пунктов</t>
  </si>
  <si>
    <t>09 0 03 92390</t>
  </si>
  <si>
    <t>01 1 03 21220</t>
  </si>
  <si>
    <t>Строительство (реконструкцию) и капитальные ремонты зданий муниципальных общеобразовательных организаций</t>
  </si>
  <si>
    <t>05 2 04 40330</t>
  </si>
  <si>
    <t>мероприятия в области строительства, архитектуры и градостроительства</t>
  </si>
  <si>
    <t>Субсидия бюджетам муниципальных образований Приморского края на приобретение школьных автобусов</t>
  </si>
  <si>
    <t>05 2 04 92040</t>
  </si>
  <si>
    <t>05 2 02 40301</t>
  </si>
  <si>
    <t>05 2 02 40302</t>
  </si>
  <si>
    <t>07 0 02 41700</t>
  </si>
  <si>
    <t>Субсидии бюджетам муниципальных районов на государственную поддержку малого и среднего предпринимательства, включая крестьянские (фермерские) хозяйства</t>
  </si>
  <si>
    <t>01 2 05 50640</t>
  </si>
  <si>
    <t>Физическая культура</t>
  </si>
  <si>
    <t>Муниципальная Программа развития физической культуры и спорта на территории Ольгинского муниципального района</t>
  </si>
  <si>
    <t>1101</t>
  </si>
  <si>
    <t>Субсидии бюджетам муниципальных образований Приморского края на строительство (реконструкцию) зданий муниципальных общеобразовательных организаций</t>
  </si>
  <si>
    <t xml:space="preserve">Капитальные вложения в объекты государственной (муниципальной) собственности
</t>
  </si>
  <si>
    <t>Бюджетные инвестиции</t>
  </si>
  <si>
    <t>05 2 00 92220</t>
  </si>
  <si>
    <t>0703</t>
  </si>
  <si>
    <t>ДОПОЛНИТЕЛЬНОЕ ОБРАЗОВАНИЕ</t>
  </si>
  <si>
    <t>Расходы на обеспечение деятельности (оказание услуг, выполнение работ) муниципальных учреждений физкультуры и спорта</t>
  </si>
  <si>
    <t>04 0 01 20410</t>
  </si>
  <si>
    <t xml:space="preserve">Организация и обеспечение безопасности учреждений культуры </t>
  </si>
  <si>
    <t>07 0 02 20250</t>
  </si>
  <si>
    <t>к  решению Думы</t>
  </si>
  <si>
    <t>01 1 04 93110</t>
  </si>
  <si>
    <t>Обеспечение проведения выборов и референдумов</t>
  </si>
  <si>
    <t>Муниципальная программа «Экономическое развитие Ольгинского муниципального района на 2018-2020 годы»</t>
  </si>
  <si>
    <t>Подпрограмма «Развития системы муниципального управления в Ольгинском муниципальном районе» на 2018-2020 годы</t>
  </si>
  <si>
    <t>Проведение выборов депутатов представительного органа</t>
  </si>
  <si>
    <t>Специальные расходы</t>
  </si>
  <si>
    <t>Муниципальная Программа «Профилактика терроризма и экстремизма на территории Ольгинского  муниципального района» на 2018-2020 годы</t>
  </si>
  <si>
    <t xml:space="preserve"> Муниципальная программа "Предоставление государственных и муниципальных услуг через многофункциональный центр в Ольгинском муниципальном районе" на 2018-2020 годы</t>
  </si>
  <si>
    <t>0107</t>
  </si>
  <si>
    <t>01 3 02 00030</t>
  </si>
  <si>
    <t>880</t>
  </si>
  <si>
    <t>Муниципальная программа "Защита населения и территории от чрезвычайных ситуаций и обеспечение пожарной безопасности Ольгинского муниципального района" на 2018 – 2020 годы</t>
  </si>
  <si>
    <t>Подпрограмма "Снижение рисков и смягчение последствий чрезвычайных ситуаций природного и техногенного характеров и пожаров" на 2018-2020 годы</t>
  </si>
  <si>
    <t xml:space="preserve">Подпрограмма "Пожарная безопасность на территории Ольгинского муниципального района" на 2018-2020 годы </t>
  </si>
  <si>
    <t>Муниципальная программа "Комплексное развитие транспортной инфраструктуры Ольгинского муниципального района " на  2018-2020 годы</t>
  </si>
  <si>
    <t xml:space="preserve"> Подпрограмма «Развитие малого и среднего предпринимательства в Ольгинском муниципальном районе» на 2018-2020 годы</t>
  </si>
  <si>
    <t>Муниципальная программа "Территориальное планирование и градостроительное зонирование" на 2018-2025 годы</t>
  </si>
  <si>
    <t>Мероприятия в области градосторительства</t>
  </si>
  <si>
    <t>Муниципальная программа "Комплексное развитие коммунальной инфраструктуры и повышение энергоэффективности в Ольгинском муниципальном районе» на 2018-2020 годы</t>
  </si>
  <si>
    <t xml:space="preserve"> Подпрограмма "Содержание и капитальный ремонт муниципального жилого фонда" на 2018-2020 годы</t>
  </si>
  <si>
    <t>12 0 00 00000</t>
  </si>
  <si>
    <t>12 0 02 20070</t>
  </si>
  <si>
    <t>12 0 02 20080</t>
  </si>
  <si>
    <t>Подпрограмма "Развитие коммунальной инфраструктуры Ольгинского муниципального района на 2018-2020 годы</t>
  </si>
  <si>
    <t>08 3 02 20710</t>
  </si>
  <si>
    <t>Муниципальная программа "Развитие системы образования  Ольгинского муниципального района" на 2018-2020 годы</t>
  </si>
  <si>
    <t>Подпрограмма "Развитие системы дошкольного образования в Ольгинском муниципальном районе" на 2018-2020 годы</t>
  </si>
  <si>
    <t>Муниципальная программа "Комплексное развитие коммунальной инфраструктуры и повышение энергоэффективности в Ольгинском муниципальном районе на 2018-2020 годы</t>
  </si>
  <si>
    <t>Другие вопросы в области социальной политики</t>
  </si>
  <si>
    <t>1006</t>
  </si>
  <si>
    <t>06 0 00 20660</t>
  </si>
  <si>
    <t xml:space="preserve">965 </t>
  </si>
  <si>
    <t>Муниципальная программа «Развитие системы образования в Ольгинском муниципальном районе» на 2018-2020 годы</t>
  </si>
  <si>
    <t>Подпрограмма «Развитие системы общего образования» на 2018-2020 годы</t>
  </si>
  <si>
    <t>Субсидии бюджетам муниципальных образований Приморского края на капитальный ремонт зданий муниципальных общеобразовательных учреждений</t>
  </si>
  <si>
    <t>Дополнительное образование детей</t>
  </si>
  <si>
    <t>Подпрограмма "Развитие системы воспипания и дополнительного образования детей и подростков Ольгинского муниципального района" на 2018-2020 годы</t>
  </si>
  <si>
    <t>05 2 00 92230</t>
  </si>
  <si>
    <t>400</t>
  </si>
  <si>
    <t>410</t>
  </si>
  <si>
    <t>05 2 04 92340</t>
  </si>
  <si>
    <t>Муниципальная Программа "Развитие культуры в Ольгинском районе" на 2018-2020 годы</t>
  </si>
  <si>
    <t xml:space="preserve"> Муниципальная программа Ольгинского муниципального района "Поддержка коренных и малочисленных народов Севера, Сибири и Дальнего Востока, проживающих на территории Ольгинского муниципального района" на 2017-2020 годы</t>
  </si>
  <si>
    <t>Проведение модернизации инфраструктуры, мероприятий по энергосбережению</t>
  </si>
  <si>
    <t>Расходы на выплаты техническому персоналу в целях обеспечения выполнения функций казёнными учреждениями</t>
  </si>
  <si>
    <t>Расходы на выплаты техническому персоналу в целях обеспечения выполнения функций казёнными учреждениями (сельскими)</t>
  </si>
  <si>
    <t>07 0 00 40700</t>
  </si>
  <si>
    <t>07 0 00 40800</t>
  </si>
  <si>
    <t>07 0 01 20155</t>
  </si>
  <si>
    <t>07 0 01 20156</t>
  </si>
  <si>
    <t>Пенсионное обеспечение</t>
  </si>
  <si>
    <t>Доплата к пенсиям муниципальных служащих</t>
  </si>
  <si>
    <t>1000</t>
  </si>
  <si>
    <t>1001</t>
  </si>
  <si>
    <t>01 3 02 20040</t>
  </si>
  <si>
    <t>Муниципальная программа "Экономическое развитие Ольгинского муниципального района" на 2018-2020 годы</t>
  </si>
  <si>
    <t>руб.</t>
  </si>
  <si>
    <t>Ведомстенная структура расходов бюджета на 2018 год</t>
  </si>
  <si>
    <t>Расходы связанные с ликвидацией последствий ЧС</t>
  </si>
  <si>
    <t>03 1 02 20320</t>
  </si>
  <si>
    <t>Подпрограмма "Энергосбережение и повышение энергоэффективности объектов муниципальной собственности по Ольгинскому муниципальному району" на 2018-2020 годы</t>
  </si>
  <si>
    <t>Мероприятия по энергосбережению и энергоаудиту</t>
  </si>
  <si>
    <t xml:space="preserve">Оплата взносов и других платежей </t>
  </si>
  <si>
    <t>01 3 02 20030</t>
  </si>
  <si>
    <t>Отдельные мероприятия</t>
  </si>
  <si>
    <t>Содержание объектов имущества казны</t>
  </si>
  <si>
    <t>08 0 02 21000</t>
  </si>
  <si>
    <t>Проведение культурно-массовых мероприятий района</t>
  </si>
  <si>
    <t>07 0 03 40630</t>
  </si>
  <si>
    <t>Иные дотации</t>
  </si>
  <si>
    <t>Дотация на поддержку мер по обеспечению сбалансированности</t>
  </si>
  <si>
    <t>1402</t>
  </si>
  <si>
    <t>01 0 03 21230</t>
  </si>
  <si>
    <t>Проведение аварийно-восстановительных работ на кровлях зданий социальной сферы и жилого фонда, пострадавших во время снежного циклона с ураганным ветром 26-27 декабря 2017 года</t>
  </si>
  <si>
    <t>03 1 04 29020</t>
  </si>
  <si>
    <t xml:space="preserve"> Мероприятия по организации транспортного сообщения</t>
  </si>
  <si>
    <t>09 0 03 20920</t>
  </si>
  <si>
    <t>Субсидия бюджетам муниципальных образований на поддержку экономического и социального развития коренных малочисленных народов Севера, Сибири и Дальнего Востока</t>
  </si>
  <si>
    <t>Внесение изменений в генеральные планы сельского поселения, правила землепользования и застройки</t>
  </si>
  <si>
    <t>12 0 02 20090</t>
  </si>
  <si>
    <t>от  12.12.2017 г. № 498 - НПА</t>
  </si>
  <si>
    <t>Субсидия из краевого бюджета бюджетам муниципальных образований ПК на капитальный ремонт зданий и благоустройство территорий муниципальных образовательных организаций, оказывающих услуги дошкольного образования</t>
  </si>
  <si>
    <t>05 0 03 92220</t>
  </si>
  <si>
    <t>проведение мероприятий, связанных с ликвидацией последствий природного и техногенного характера</t>
  </si>
  <si>
    <t>07 1 01 29020</t>
  </si>
  <si>
    <t>содержаниюе пустующего жилого фонда</t>
  </si>
  <si>
    <t>08 1 02 20601</t>
  </si>
  <si>
    <t>11 0 02 R5150</t>
  </si>
  <si>
    <t>Проведение культурно массовых меропритий района</t>
  </si>
  <si>
    <t>Приложение № 4</t>
  </si>
  <si>
    <t xml:space="preserve">от 11.12.2018  № 10-НПА 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</si>
</sst>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Calibri"/>
      <family val="2"/>
      <charset val="204"/>
    </font>
    <font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Fill="1"/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4" fontId="1" fillId="0" borderId="0" xfId="0" applyNumberFormat="1" applyFont="1" applyFill="1" applyAlignment="1">
      <alignment horizontal="right" vertical="top"/>
    </xf>
    <xf numFmtId="0" fontId="2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top" wrapText="1"/>
    </xf>
    <xf numFmtId="4" fontId="2" fillId="0" borderId="1" xfId="0" applyNumberFormat="1" applyFont="1" applyFill="1" applyBorder="1" applyAlignment="1">
      <alignment horizontal="right" vertical="top" shrinkToFit="1"/>
    </xf>
    <xf numFmtId="4" fontId="1" fillId="0" borderId="1" xfId="0" applyNumberFormat="1" applyFont="1" applyFill="1" applyBorder="1" applyAlignment="1">
      <alignment horizontal="right" vertical="top"/>
    </xf>
    <xf numFmtId="0" fontId="3" fillId="0" borderId="1" xfId="0" applyFont="1" applyFill="1" applyBorder="1" applyAlignment="1">
      <alignment vertical="top" wrapText="1"/>
    </xf>
    <xf numFmtId="4" fontId="4" fillId="0" borderId="1" xfId="0" applyNumberFormat="1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49" fontId="2" fillId="0" borderId="0" xfId="0" applyNumberFormat="1" applyFont="1" applyFill="1" applyBorder="1" applyAlignment="1">
      <alignment horizontal="center" vertical="top" shrinkToFit="1"/>
    </xf>
    <xf numFmtId="4" fontId="1" fillId="0" borderId="0" xfId="0" applyNumberFormat="1" applyFont="1" applyFill="1" applyBorder="1" applyAlignment="1">
      <alignment horizontal="right" vertical="top"/>
    </xf>
    <xf numFmtId="4" fontId="2" fillId="0" borderId="0" xfId="0" applyNumberFormat="1" applyFont="1" applyFill="1" applyBorder="1" applyAlignment="1">
      <alignment horizontal="right" vertical="top" shrinkToFit="1"/>
    </xf>
    <xf numFmtId="0" fontId="1" fillId="0" borderId="0" xfId="0" applyFont="1" applyFill="1" applyBorder="1"/>
    <xf numFmtId="2" fontId="1" fillId="0" borderId="0" xfId="0" applyNumberFormat="1" applyFont="1" applyFill="1" applyBorder="1"/>
    <xf numFmtId="0" fontId="2" fillId="0" borderId="1" xfId="0" applyFont="1" applyBorder="1" applyAlignment="1">
      <alignment vertical="top" wrapText="1"/>
    </xf>
    <xf numFmtId="0" fontId="1" fillId="0" borderId="0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0" borderId="1" xfId="0" applyNumberFormat="1" applyFont="1" applyFill="1" applyBorder="1" applyAlignment="1">
      <alignment horizontal="right" vertical="top" shrinkToFit="1"/>
    </xf>
    <xf numFmtId="0" fontId="4" fillId="2" borderId="1" xfId="0" applyFont="1" applyFill="1" applyBorder="1" applyAlignment="1">
      <alignment vertical="top" wrapText="1"/>
    </xf>
    <xf numFmtId="4" fontId="1" fillId="0" borderId="1" xfId="0" applyNumberFormat="1" applyFont="1" applyFill="1" applyBorder="1" applyAlignment="1">
      <alignment horizontal="right" vertical="top" wrapText="1"/>
    </xf>
    <xf numFmtId="0" fontId="1" fillId="0" borderId="0" xfId="0" applyFont="1" applyFill="1" applyAlignment="1">
      <alignment wrapText="1"/>
    </xf>
    <xf numFmtId="0" fontId="2" fillId="3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4" fontId="3" fillId="0" borderId="1" xfId="0" applyNumberFormat="1" applyFont="1" applyFill="1" applyBorder="1" applyAlignment="1">
      <alignment horizontal="right" vertical="top" shrinkToFit="1"/>
    </xf>
    <xf numFmtId="0" fontId="4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9" fillId="0" borderId="0" xfId="0" applyFont="1"/>
    <xf numFmtId="0" fontId="1" fillId="0" borderId="1" xfId="0" applyFont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4" fillId="0" borderId="1" xfId="0" applyNumberFormat="1" applyFont="1" applyFill="1" applyBorder="1" applyAlignment="1">
      <alignment horizontal="right" vertical="top" shrinkToFit="1"/>
    </xf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vertical="top"/>
    </xf>
    <xf numFmtId="0" fontId="2" fillId="3" borderId="1" xfId="0" applyNumberFormat="1" applyFont="1" applyFill="1" applyBorder="1" applyAlignment="1" applyProtection="1">
      <alignment vertical="top" wrapText="1"/>
    </xf>
    <xf numFmtId="0" fontId="3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10" fillId="0" borderId="0" xfId="0" applyFont="1" applyAlignment="1">
      <alignment vertical="top"/>
    </xf>
    <xf numFmtId="0" fontId="6" fillId="0" borderId="1" xfId="0" applyFont="1" applyBorder="1" applyAlignment="1">
      <alignment vertical="top"/>
    </xf>
    <xf numFmtId="0" fontId="3" fillId="0" borderId="1" xfId="0" applyFont="1" applyFill="1" applyBorder="1" applyAlignment="1">
      <alignment horizontal="right" vertical="top" wrapText="1"/>
    </xf>
    <xf numFmtId="49" fontId="3" fillId="0" borderId="1" xfId="0" applyNumberFormat="1" applyFont="1" applyFill="1" applyBorder="1" applyAlignment="1">
      <alignment horizontal="right" vertical="top" wrapText="1"/>
    </xf>
    <xf numFmtId="49" fontId="3" fillId="0" borderId="1" xfId="0" applyNumberFormat="1" applyFont="1" applyFill="1" applyBorder="1" applyAlignment="1">
      <alignment horizontal="right" vertical="top" shrinkToFit="1"/>
    </xf>
    <xf numFmtId="0" fontId="2" fillId="0" borderId="1" xfId="0" applyFont="1" applyFill="1" applyBorder="1" applyAlignment="1">
      <alignment horizontal="right" vertical="top" wrapText="1"/>
    </xf>
    <xf numFmtId="49" fontId="2" fillId="0" borderId="1" xfId="0" applyNumberFormat="1" applyFont="1" applyFill="1" applyBorder="1" applyAlignment="1">
      <alignment horizontal="right" vertical="top" shrinkToFit="1"/>
    </xf>
    <xf numFmtId="49" fontId="2" fillId="2" borderId="1" xfId="0" applyNumberFormat="1" applyFont="1" applyFill="1" applyBorder="1" applyAlignment="1">
      <alignment horizontal="right" vertical="top" shrinkToFit="1"/>
    </xf>
    <xf numFmtId="49" fontId="2" fillId="0" borderId="1" xfId="0" applyNumberFormat="1" applyFont="1" applyFill="1" applyBorder="1" applyAlignment="1">
      <alignment horizontal="right" vertical="top" wrapText="1" shrinkToFit="1"/>
    </xf>
    <xf numFmtId="49" fontId="1" fillId="2" borderId="1" xfId="0" applyNumberFormat="1" applyFont="1" applyFill="1" applyBorder="1" applyAlignment="1">
      <alignment horizontal="right" vertical="top" shrinkToFit="1"/>
    </xf>
    <xf numFmtId="0" fontId="1" fillId="3" borderId="1" xfId="0" applyFont="1" applyFill="1" applyBorder="1" applyAlignment="1">
      <alignment horizontal="right" vertical="top"/>
    </xf>
    <xf numFmtId="49" fontId="4" fillId="2" borderId="1" xfId="0" applyNumberFormat="1" applyFont="1" applyFill="1" applyBorder="1" applyAlignment="1">
      <alignment horizontal="right" vertical="top" shrinkToFit="1"/>
    </xf>
    <xf numFmtId="49" fontId="3" fillId="2" borderId="1" xfId="0" applyNumberFormat="1" applyFont="1" applyFill="1" applyBorder="1" applyAlignment="1">
      <alignment horizontal="right" vertical="top" shrinkToFit="1"/>
    </xf>
    <xf numFmtId="0" fontId="2" fillId="0" borderId="2" xfId="0" applyNumberFormat="1" applyFont="1" applyFill="1" applyBorder="1" applyAlignment="1">
      <alignment horizontal="right"/>
    </xf>
    <xf numFmtId="0" fontId="8" fillId="0" borderId="2" xfId="0" applyNumberFormat="1" applyFont="1" applyFill="1" applyBorder="1" applyAlignment="1">
      <alignment horizontal="left" wrapText="1"/>
    </xf>
    <xf numFmtId="4" fontId="1" fillId="0" borderId="0" xfId="0" applyNumberFormat="1" applyFont="1" applyFill="1"/>
    <xf numFmtId="4" fontId="3" fillId="0" borderId="1" xfId="0" applyNumberFormat="1" applyFont="1" applyFill="1" applyBorder="1" applyAlignment="1">
      <alignment horizontal="right" vertical="top"/>
    </xf>
    <xf numFmtId="0" fontId="2" fillId="0" borderId="0" xfId="0" applyFont="1" applyFill="1" applyAlignment="1">
      <alignment horizontal="left"/>
    </xf>
    <xf numFmtId="0" fontId="2" fillId="0" borderId="3" xfId="0" applyFont="1" applyFill="1" applyBorder="1" applyAlignment="1">
      <alignment horizontal="left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/>
    <xf numFmtId="0" fontId="3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59"/>
  <sheetViews>
    <sheetView tabSelected="1" zoomScaleSheetLayoutView="100" workbookViewId="0">
      <selection activeCell="A4" sqref="A4"/>
    </sheetView>
  </sheetViews>
  <sheetFormatPr defaultRowHeight="12.75" outlineLevelRow="5"/>
  <cols>
    <col min="1" max="1" width="75.5703125" style="1" customWidth="1"/>
    <col min="2" max="2" width="6.28515625" style="1" customWidth="1"/>
    <col min="3" max="3" width="10.140625" style="1" customWidth="1"/>
    <col min="4" max="4" width="15.85546875" style="1" customWidth="1"/>
    <col min="5" max="5" width="8.140625" style="1" customWidth="1"/>
    <col min="6" max="6" width="14.140625" style="5" customWidth="1"/>
    <col min="7" max="7" width="10.7109375" style="1" hidden="1" customWidth="1"/>
    <col min="8" max="8" width="11.7109375" style="1" customWidth="1"/>
    <col min="9" max="16384" width="9.140625" style="1"/>
  </cols>
  <sheetData>
    <row r="1" spans="1:15">
      <c r="C1" s="66" t="s">
        <v>468</v>
      </c>
      <c r="D1" s="66"/>
      <c r="E1" s="66"/>
      <c r="F1" s="66"/>
    </row>
    <row r="2" spans="1:15">
      <c r="C2" s="66" t="s">
        <v>378</v>
      </c>
      <c r="D2" s="66"/>
      <c r="E2" s="66"/>
      <c r="F2" s="66"/>
    </row>
    <row r="3" spans="1:15">
      <c r="C3" s="2" t="s">
        <v>69</v>
      </c>
      <c r="D3" s="2"/>
      <c r="E3" s="2"/>
      <c r="F3" s="2"/>
    </row>
    <row r="4" spans="1:15">
      <c r="C4" s="2" t="s">
        <v>469</v>
      </c>
      <c r="D4" s="2"/>
      <c r="E4" s="2"/>
      <c r="F4" s="2"/>
    </row>
    <row r="5" spans="1:15">
      <c r="C5" s="66" t="s">
        <v>155</v>
      </c>
      <c r="D5" s="66"/>
      <c r="E5" s="66"/>
      <c r="F5" s="66"/>
    </row>
    <row r="6" spans="1:15">
      <c r="C6" s="66" t="s">
        <v>378</v>
      </c>
      <c r="D6" s="66"/>
      <c r="E6" s="66"/>
      <c r="F6" s="66"/>
    </row>
    <row r="7" spans="1:15">
      <c r="C7" s="2" t="s">
        <v>69</v>
      </c>
      <c r="D7" s="2"/>
      <c r="E7" s="2"/>
      <c r="F7" s="2"/>
    </row>
    <row r="8" spans="1:15">
      <c r="A8" s="3"/>
      <c r="B8" s="3"/>
      <c r="C8" s="2" t="s">
        <v>459</v>
      </c>
      <c r="D8" s="2"/>
      <c r="E8" s="2"/>
      <c r="F8" s="2"/>
    </row>
    <row r="9" spans="1:15" ht="13.5" customHeight="1">
      <c r="A9" s="68"/>
      <c r="B9" s="68"/>
      <c r="C9" s="68"/>
      <c r="D9" s="68"/>
      <c r="E9" s="68"/>
      <c r="F9" s="69"/>
    </row>
    <row r="10" spans="1:15" ht="12.75" customHeight="1">
      <c r="A10" s="70" t="s">
        <v>436</v>
      </c>
      <c r="B10" s="70"/>
      <c r="C10" s="70"/>
      <c r="D10" s="70"/>
      <c r="E10" s="70"/>
      <c r="F10" s="70"/>
      <c r="G10" s="4"/>
      <c r="H10" s="4"/>
      <c r="I10" s="4"/>
      <c r="J10" s="4"/>
      <c r="K10" s="4"/>
      <c r="L10" s="4"/>
      <c r="M10" s="4"/>
      <c r="N10" s="4"/>
      <c r="O10" s="4"/>
    </row>
    <row r="11" spans="1:15">
      <c r="A11" s="67"/>
      <c r="B11" s="67"/>
      <c r="C11" s="67"/>
      <c r="D11" s="67"/>
      <c r="E11" s="67"/>
      <c r="F11" s="5" t="s">
        <v>435</v>
      </c>
    </row>
    <row r="12" spans="1:15" ht="25.5">
      <c r="A12" s="6" t="s">
        <v>1</v>
      </c>
      <c r="B12" s="6" t="s">
        <v>2</v>
      </c>
      <c r="C12" s="6" t="s">
        <v>22</v>
      </c>
      <c r="D12" s="6" t="s">
        <v>23</v>
      </c>
      <c r="E12" s="6" t="s">
        <v>24</v>
      </c>
      <c r="F12" s="7" t="s">
        <v>25</v>
      </c>
    </row>
    <row r="13" spans="1:15" ht="12.95" customHeight="1">
      <c r="A13" s="11" t="s">
        <v>0</v>
      </c>
      <c r="B13" s="51">
        <v>951</v>
      </c>
      <c r="C13" s="52" t="s">
        <v>26</v>
      </c>
      <c r="D13" s="52" t="s">
        <v>171</v>
      </c>
      <c r="E13" s="52" t="s">
        <v>13</v>
      </c>
      <c r="F13" s="12">
        <f>F17+F14</f>
        <v>9515753.5099999998</v>
      </c>
    </row>
    <row r="14" spans="1:15" ht="12.95" customHeight="1">
      <c r="A14" s="11" t="s">
        <v>83</v>
      </c>
      <c r="B14" s="51">
        <v>951</v>
      </c>
      <c r="C14" s="53" t="s">
        <v>8</v>
      </c>
      <c r="D14" s="53" t="s">
        <v>185</v>
      </c>
      <c r="E14" s="53" t="s">
        <v>13</v>
      </c>
      <c r="F14" s="12">
        <f>F15</f>
        <v>6900</v>
      </c>
    </row>
    <row r="15" spans="1:15" ht="12.95" customHeight="1">
      <c r="A15" s="8" t="s">
        <v>104</v>
      </c>
      <c r="B15" s="54">
        <v>951</v>
      </c>
      <c r="C15" s="55" t="s">
        <v>8</v>
      </c>
      <c r="D15" s="55" t="s">
        <v>186</v>
      </c>
      <c r="E15" s="55" t="s">
        <v>103</v>
      </c>
      <c r="F15" s="10">
        <f>F16</f>
        <v>6900</v>
      </c>
    </row>
    <row r="16" spans="1:15" ht="12.95" customHeight="1">
      <c r="A16" s="8" t="s">
        <v>29</v>
      </c>
      <c r="B16" s="54">
        <v>951</v>
      </c>
      <c r="C16" s="55" t="s">
        <v>8</v>
      </c>
      <c r="D16" s="55" t="s">
        <v>186</v>
      </c>
      <c r="E16" s="55" t="s">
        <v>30</v>
      </c>
      <c r="F16" s="10">
        <v>6900</v>
      </c>
      <c r="G16" s="1">
        <v>3300</v>
      </c>
    </row>
    <row r="17" spans="1:7" ht="12.95" customHeight="1">
      <c r="A17" s="23" t="s">
        <v>434</v>
      </c>
      <c r="B17" s="51">
        <v>951</v>
      </c>
      <c r="C17" s="53" t="s">
        <v>26</v>
      </c>
      <c r="D17" s="53" t="s">
        <v>172</v>
      </c>
      <c r="E17" s="53" t="s">
        <v>13</v>
      </c>
      <c r="F17" s="12">
        <f>F18</f>
        <v>9508853.5099999998</v>
      </c>
    </row>
    <row r="18" spans="1:7" ht="12.95" customHeight="1">
      <c r="A18" s="23" t="s">
        <v>173</v>
      </c>
      <c r="B18" s="51">
        <v>951</v>
      </c>
      <c r="C18" s="53" t="s">
        <v>26</v>
      </c>
      <c r="D18" s="53" t="s">
        <v>174</v>
      </c>
      <c r="E18" s="53" t="s">
        <v>13</v>
      </c>
      <c r="F18" s="12">
        <f>F19+F24</f>
        <v>9508853.5099999998</v>
      </c>
    </row>
    <row r="19" spans="1:7" ht="12.95" customHeight="1">
      <c r="A19" s="40" t="s">
        <v>92</v>
      </c>
      <c r="B19" s="51">
        <v>951</v>
      </c>
      <c r="C19" s="53" t="s">
        <v>67</v>
      </c>
      <c r="D19" s="53" t="s">
        <v>174</v>
      </c>
      <c r="E19" s="53" t="s">
        <v>13</v>
      </c>
      <c r="F19" s="12">
        <f>F20</f>
        <v>532700</v>
      </c>
    </row>
    <row r="20" spans="1:7" ht="12.95" customHeight="1">
      <c r="A20" s="23" t="s">
        <v>179</v>
      </c>
      <c r="B20" s="51">
        <v>951</v>
      </c>
      <c r="C20" s="53" t="s">
        <v>3</v>
      </c>
      <c r="D20" s="53" t="s">
        <v>174</v>
      </c>
      <c r="E20" s="53" t="s">
        <v>13</v>
      </c>
      <c r="F20" s="12">
        <f>F21</f>
        <v>532700</v>
      </c>
    </row>
    <row r="21" spans="1:7" ht="12.95" customHeight="1">
      <c r="A21" s="24" t="s">
        <v>93</v>
      </c>
      <c r="B21" s="54">
        <v>951</v>
      </c>
      <c r="C21" s="55" t="s">
        <v>3</v>
      </c>
      <c r="D21" s="55" t="s">
        <v>175</v>
      </c>
      <c r="E21" s="55" t="s">
        <v>13</v>
      </c>
      <c r="F21" s="10">
        <f>F22</f>
        <v>532700</v>
      </c>
    </row>
    <row r="22" spans="1:7" ht="12.95" customHeight="1">
      <c r="A22" s="24" t="s">
        <v>177</v>
      </c>
      <c r="B22" s="54">
        <v>951</v>
      </c>
      <c r="C22" s="55" t="s">
        <v>3</v>
      </c>
      <c r="D22" s="55" t="s">
        <v>175</v>
      </c>
      <c r="E22" s="55" t="s">
        <v>176</v>
      </c>
      <c r="F22" s="10">
        <f>F23</f>
        <v>532700</v>
      </c>
    </row>
    <row r="23" spans="1:7" ht="12.95" customHeight="1">
      <c r="A23" s="24" t="s">
        <v>93</v>
      </c>
      <c r="B23" s="54">
        <v>951</v>
      </c>
      <c r="C23" s="55" t="s">
        <v>3</v>
      </c>
      <c r="D23" s="55" t="s">
        <v>175</v>
      </c>
      <c r="E23" s="55" t="s">
        <v>164</v>
      </c>
      <c r="F23" s="10">
        <v>532700</v>
      </c>
    </row>
    <row r="24" spans="1:7" ht="12.95" customHeight="1">
      <c r="A24" s="33" t="s">
        <v>180</v>
      </c>
      <c r="B24" s="51">
        <v>951</v>
      </c>
      <c r="C24" s="53" t="s">
        <v>181</v>
      </c>
      <c r="D24" s="53" t="s">
        <v>174</v>
      </c>
      <c r="E24" s="53" t="s">
        <v>13</v>
      </c>
      <c r="F24" s="12">
        <f>F25+F32</f>
        <v>8976153.5099999998</v>
      </c>
    </row>
    <row r="25" spans="1:7" ht="12.95" customHeight="1">
      <c r="A25" s="33" t="s">
        <v>182</v>
      </c>
      <c r="B25" s="51">
        <v>951</v>
      </c>
      <c r="C25" s="53" t="s">
        <v>38</v>
      </c>
      <c r="D25" s="53" t="s">
        <v>174</v>
      </c>
      <c r="E25" s="53" t="s">
        <v>13</v>
      </c>
      <c r="F25" s="12">
        <f>F26+F29</f>
        <v>8085383</v>
      </c>
    </row>
    <row r="26" spans="1:7" ht="12.95" customHeight="1">
      <c r="A26" s="13" t="s">
        <v>178</v>
      </c>
      <c r="B26" s="54">
        <v>951</v>
      </c>
      <c r="C26" s="55" t="s">
        <v>38</v>
      </c>
      <c r="D26" s="55" t="s">
        <v>354</v>
      </c>
      <c r="E26" s="55" t="s">
        <v>13</v>
      </c>
      <c r="F26" s="10">
        <f>F27</f>
        <v>2642364</v>
      </c>
    </row>
    <row r="27" spans="1:7" ht="12.95" customHeight="1">
      <c r="A27" s="41" t="s">
        <v>34</v>
      </c>
      <c r="B27" s="54">
        <v>951</v>
      </c>
      <c r="C27" s="55" t="s">
        <v>38</v>
      </c>
      <c r="D27" s="55" t="s">
        <v>354</v>
      </c>
      <c r="E27" s="55" t="s">
        <v>35</v>
      </c>
      <c r="F27" s="10">
        <f>F28</f>
        <v>2642364</v>
      </c>
    </row>
    <row r="28" spans="1:7" ht="12.95" customHeight="1">
      <c r="A28" s="13" t="s">
        <v>183</v>
      </c>
      <c r="B28" s="54">
        <v>951</v>
      </c>
      <c r="C28" s="55" t="s">
        <v>38</v>
      </c>
      <c r="D28" s="55" t="s">
        <v>354</v>
      </c>
      <c r="E28" s="55" t="s">
        <v>94</v>
      </c>
      <c r="F28" s="10">
        <v>2642364</v>
      </c>
    </row>
    <row r="29" spans="1:7" ht="12.95" customHeight="1">
      <c r="A29" s="13" t="s">
        <v>131</v>
      </c>
      <c r="B29" s="54">
        <v>951</v>
      </c>
      <c r="C29" s="55" t="s">
        <v>38</v>
      </c>
      <c r="D29" s="55" t="s">
        <v>379</v>
      </c>
      <c r="E29" s="55" t="s">
        <v>13</v>
      </c>
      <c r="F29" s="10">
        <f>F30</f>
        <v>5443019</v>
      </c>
    </row>
    <row r="30" spans="1:7" ht="12.95" customHeight="1">
      <c r="A30" s="41" t="s">
        <v>34</v>
      </c>
      <c r="B30" s="56" t="s">
        <v>86</v>
      </c>
      <c r="C30" s="56" t="s">
        <v>38</v>
      </c>
      <c r="D30" s="55" t="s">
        <v>379</v>
      </c>
      <c r="E30" s="56" t="s">
        <v>35</v>
      </c>
      <c r="F30" s="9">
        <f>F31</f>
        <v>5443019</v>
      </c>
    </row>
    <row r="31" spans="1:7" ht="12.95" customHeight="1">
      <c r="A31" s="13" t="s">
        <v>183</v>
      </c>
      <c r="B31" s="56" t="s">
        <v>86</v>
      </c>
      <c r="C31" s="56" t="s">
        <v>38</v>
      </c>
      <c r="D31" s="55" t="s">
        <v>379</v>
      </c>
      <c r="E31" s="56" t="s">
        <v>94</v>
      </c>
      <c r="F31" s="9">
        <v>5443019</v>
      </c>
      <c r="G31" s="1">
        <v>-222617</v>
      </c>
    </row>
    <row r="32" spans="1:7" ht="12.95" customHeight="1">
      <c r="A32" s="33" t="s">
        <v>448</v>
      </c>
      <c r="B32" s="54">
        <v>951</v>
      </c>
      <c r="C32" s="61" t="s">
        <v>450</v>
      </c>
      <c r="D32" s="53" t="s">
        <v>451</v>
      </c>
      <c r="E32" s="53" t="s">
        <v>13</v>
      </c>
      <c r="F32" s="32">
        <f>F33</f>
        <v>890770.51</v>
      </c>
    </row>
    <row r="33" spans="1:6" ht="12.95" customHeight="1">
      <c r="A33" s="13" t="s">
        <v>449</v>
      </c>
      <c r="B33" s="56" t="s">
        <v>86</v>
      </c>
      <c r="C33" s="56" t="s">
        <v>450</v>
      </c>
      <c r="D33" s="55" t="s">
        <v>451</v>
      </c>
      <c r="E33" s="56" t="s">
        <v>35</v>
      </c>
      <c r="F33" s="9">
        <f>F34</f>
        <v>890770.51</v>
      </c>
    </row>
    <row r="34" spans="1:6" ht="12.95" customHeight="1">
      <c r="A34" s="13" t="s">
        <v>183</v>
      </c>
      <c r="B34" s="56" t="s">
        <v>86</v>
      </c>
      <c r="C34" s="56" t="s">
        <v>450</v>
      </c>
      <c r="D34" s="55" t="s">
        <v>451</v>
      </c>
      <c r="E34" s="56" t="s">
        <v>94</v>
      </c>
      <c r="F34" s="9">
        <v>890770.51</v>
      </c>
    </row>
    <row r="35" spans="1:6" ht="12.95" customHeight="1">
      <c r="A35" s="11" t="s">
        <v>58</v>
      </c>
      <c r="B35" s="51">
        <v>963</v>
      </c>
      <c r="C35" s="52" t="s">
        <v>26</v>
      </c>
      <c r="D35" s="52" t="s">
        <v>171</v>
      </c>
      <c r="E35" s="52" t="s">
        <v>13</v>
      </c>
      <c r="F35" s="12">
        <f>F36+F154+F160+F187+F230+F276+F281+F292+F270</f>
        <v>77961514.410000011</v>
      </c>
    </row>
    <row r="36" spans="1:6" ht="12.95" customHeight="1">
      <c r="A36" s="11" t="s">
        <v>85</v>
      </c>
      <c r="B36" s="55" t="s">
        <v>4</v>
      </c>
      <c r="C36" s="53" t="s">
        <v>27</v>
      </c>
      <c r="D36" s="53" t="s">
        <v>171</v>
      </c>
      <c r="E36" s="53" t="s">
        <v>13</v>
      </c>
      <c r="F36" s="12">
        <f>F37+F42+F57+F62+F75+F80+F69</f>
        <v>55807030.219999999</v>
      </c>
    </row>
    <row r="37" spans="1:6" ht="12.95" customHeight="1">
      <c r="A37" s="11" t="s">
        <v>61</v>
      </c>
      <c r="B37" s="55" t="s">
        <v>4</v>
      </c>
      <c r="C37" s="53" t="s">
        <v>5</v>
      </c>
      <c r="D37" s="53" t="s">
        <v>171</v>
      </c>
      <c r="E37" s="53" t="s">
        <v>13</v>
      </c>
      <c r="F37" s="12">
        <f>F38</f>
        <v>1582575</v>
      </c>
    </row>
    <row r="38" spans="1:6" ht="12.95" customHeight="1">
      <c r="A38" s="8" t="s">
        <v>158</v>
      </c>
      <c r="B38" s="55" t="s">
        <v>4</v>
      </c>
      <c r="C38" s="55" t="s">
        <v>5</v>
      </c>
      <c r="D38" s="55" t="s">
        <v>185</v>
      </c>
      <c r="E38" s="55" t="s">
        <v>13</v>
      </c>
      <c r="F38" s="10">
        <f>F39</f>
        <v>1582575</v>
      </c>
    </row>
    <row r="39" spans="1:6" ht="12.95" customHeight="1">
      <c r="A39" s="8" t="s">
        <v>84</v>
      </c>
      <c r="B39" s="55" t="s">
        <v>4</v>
      </c>
      <c r="C39" s="55" t="s">
        <v>5</v>
      </c>
      <c r="D39" s="55" t="s">
        <v>184</v>
      </c>
      <c r="E39" s="55" t="s">
        <v>13</v>
      </c>
      <c r="F39" s="10">
        <f>F40</f>
        <v>1582575</v>
      </c>
    </row>
    <row r="40" spans="1:6" s="29" customFormat="1" ht="12.95" customHeight="1">
      <c r="A40" s="42" t="s">
        <v>95</v>
      </c>
      <c r="B40" s="55" t="s">
        <v>4</v>
      </c>
      <c r="C40" s="57" t="s">
        <v>5</v>
      </c>
      <c r="D40" s="57" t="s">
        <v>184</v>
      </c>
      <c r="E40" s="57" t="s">
        <v>96</v>
      </c>
      <c r="F40" s="28">
        <f>F41</f>
        <v>1582575</v>
      </c>
    </row>
    <row r="41" spans="1:6" ht="12.95" customHeight="1">
      <c r="A41" s="8" t="s">
        <v>97</v>
      </c>
      <c r="B41" s="55" t="s">
        <v>4</v>
      </c>
      <c r="C41" s="55" t="s">
        <v>5</v>
      </c>
      <c r="D41" s="55" t="s">
        <v>184</v>
      </c>
      <c r="E41" s="55" t="s">
        <v>28</v>
      </c>
      <c r="F41" s="10">
        <v>1582575</v>
      </c>
    </row>
    <row r="42" spans="1:6" ht="12.95" customHeight="1">
      <c r="A42" s="11" t="s">
        <v>59</v>
      </c>
      <c r="B42" s="55" t="s">
        <v>4</v>
      </c>
      <c r="C42" s="53" t="s">
        <v>7</v>
      </c>
      <c r="D42" s="53" t="s">
        <v>171</v>
      </c>
      <c r="E42" s="53" t="s">
        <v>13</v>
      </c>
      <c r="F42" s="12">
        <f>F48+F43</f>
        <v>14213543.719999999</v>
      </c>
    </row>
    <row r="43" spans="1:6" ht="12.95" customHeight="1">
      <c r="A43" s="23" t="s">
        <v>381</v>
      </c>
      <c r="B43" s="55" t="s">
        <v>4</v>
      </c>
      <c r="C43" s="55" t="s">
        <v>7</v>
      </c>
      <c r="D43" s="53" t="s">
        <v>172</v>
      </c>
      <c r="E43" s="53" t="s">
        <v>13</v>
      </c>
      <c r="F43" s="12">
        <f>F44</f>
        <v>38400</v>
      </c>
    </row>
    <row r="44" spans="1:6" ht="12.95" customHeight="1">
      <c r="A44" s="11" t="s">
        <v>382</v>
      </c>
      <c r="B44" s="55" t="s">
        <v>4</v>
      </c>
      <c r="C44" s="55" t="s">
        <v>7</v>
      </c>
      <c r="D44" s="55" t="s">
        <v>244</v>
      </c>
      <c r="E44" s="55" t="s">
        <v>13</v>
      </c>
      <c r="F44" s="10">
        <f>F45</f>
        <v>38400</v>
      </c>
    </row>
    <row r="45" spans="1:6" ht="12.95" customHeight="1">
      <c r="A45" s="63" t="s">
        <v>441</v>
      </c>
      <c r="B45" s="55" t="s">
        <v>4</v>
      </c>
      <c r="C45" s="55" t="s">
        <v>7</v>
      </c>
      <c r="D45" s="55" t="s">
        <v>442</v>
      </c>
      <c r="E45" s="55" t="s">
        <v>13</v>
      </c>
      <c r="F45" s="10">
        <f>F46</f>
        <v>38400</v>
      </c>
    </row>
    <row r="46" spans="1:6" ht="12.95" customHeight="1">
      <c r="A46" s="37" t="s">
        <v>100</v>
      </c>
      <c r="B46" s="55" t="s">
        <v>4</v>
      </c>
      <c r="C46" s="55" t="s">
        <v>7</v>
      </c>
      <c r="D46" s="55" t="s">
        <v>442</v>
      </c>
      <c r="E46" s="55" t="s">
        <v>99</v>
      </c>
      <c r="F46" s="10">
        <f>F47</f>
        <v>38400</v>
      </c>
    </row>
    <row r="47" spans="1:6" ht="12.95" customHeight="1">
      <c r="A47" s="8" t="s">
        <v>44</v>
      </c>
      <c r="B47" s="55" t="s">
        <v>4</v>
      </c>
      <c r="C47" s="55" t="s">
        <v>7</v>
      </c>
      <c r="D47" s="55" t="s">
        <v>442</v>
      </c>
      <c r="E47" s="55" t="s">
        <v>31</v>
      </c>
      <c r="F47" s="10">
        <v>38400</v>
      </c>
    </row>
    <row r="48" spans="1:6" ht="12.95" customHeight="1">
      <c r="A48" s="11" t="s">
        <v>158</v>
      </c>
      <c r="B48" s="55" t="s">
        <v>4</v>
      </c>
      <c r="C48" s="53" t="s">
        <v>7</v>
      </c>
      <c r="D48" s="53" t="s">
        <v>185</v>
      </c>
      <c r="E48" s="53" t="s">
        <v>13</v>
      </c>
      <c r="F48" s="12">
        <f>F49</f>
        <v>14175143.719999999</v>
      </c>
    </row>
    <row r="49" spans="1:7" ht="12.95" customHeight="1">
      <c r="A49" s="8" t="s">
        <v>125</v>
      </c>
      <c r="B49" s="55" t="s">
        <v>4</v>
      </c>
      <c r="C49" s="55" t="s">
        <v>7</v>
      </c>
      <c r="D49" s="55" t="s">
        <v>186</v>
      </c>
      <c r="E49" s="55" t="s">
        <v>13</v>
      </c>
      <c r="F49" s="10">
        <f>F50+F52+F54</f>
        <v>14175143.719999999</v>
      </c>
    </row>
    <row r="50" spans="1:7" ht="12.95" customHeight="1">
      <c r="A50" s="8" t="s">
        <v>95</v>
      </c>
      <c r="B50" s="55" t="s">
        <v>4</v>
      </c>
      <c r="C50" s="55" t="s">
        <v>7</v>
      </c>
      <c r="D50" s="55" t="s">
        <v>186</v>
      </c>
      <c r="E50" s="55" t="s">
        <v>96</v>
      </c>
      <c r="F50" s="10">
        <f>F51</f>
        <v>13266131.85</v>
      </c>
    </row>
    <row r="51" spans="1:7" ht="12.95" customHeight="1">
      <c r="A51" s="8" t="s">
        <v>97</v>
      </c>
      <c r="B51" s="55" t="s">
        <v>4</v>
      </c>
      <c r="C51" s="55" t="s">
        <v>7</v>
      </c>
      <c r="D51" s="55" t="s">
        <v>186</v>
      </c>
      <c r="E51" s="55" t="s">
        <v>28</v>
      </c>
      <c r="F51" s="10">
        <v>13266131.85</v>
      </c>
      <c r="G51" s="1">
        <v>900000</v>
      </c>
    </row>
    <row r="52" spans="1:7" ht="12.95" customHeight="1">
      <c r="A52" s="8" t="s">
        <v>104</v>
      </c>
      <c r="B52" s="55" t="s">
        <v>4</v>
      </c>
      <c r="C52" s="55" t="s">
        <v>7</v>
      </c>
      <c r="D52" s="55" t="s">
        <v>186</v>
      </c>
      <c r="E52" s="55" t="s">
        <v>103</v>
      </c>
      <c r="F52" s="10">
        <f>F53</f>
        <v>696110</v>
      </c>
    </row>
    <row r="53" spans="1:7" ht="12.95" customHeight="1">
      <c r="A53" s="8" t="s">
        <v>29</v>
      </c>
      <c r="B53" s="55" t="s">
        <v>4</v>
      </c>
      <c r="C53" s="55" t="s">
        <v>7</v>
      </c>
      <c r="D53" s="55" t="s">
        <v>186</v>
      </c>
      <c r="E53" s="55" t="s">
        <v>30</v>
      </c>
      <c r="F53" s="10">
        <v>696110</v>
      </c>
    </row>
    <row r="54" spans="1:7" ht="12.95" customHeight="1">
      <c r="A54" s="41" t="s">
        <v>100</v>
      </c>
      <c r="B54" s="55" t="s">
        <v>4</v>
      </c>
      <c r="C54" s="55" t="s">
        <v>7</v>
      </c>
      <c r="D54" s="55" t="s">
        <v>186</v>
      </c>
      <c r="E54" s="55" t="s">
        <v>99</v>
      </c>
      <c r="F54" s="10">
        <f>F56+F55</f>
        <v>212901.87</v>
      </c>
    </row>
    <row r="55" spans="1:7" ht="12.95" customHeight="1">
      <c r="A55" s="24" t="s">
        <v>313</v>
      </c>
      <c r="B55" s="55" t="s">
        <v>4</v>
      </c>
      <c r="C55" s="55" t="s">
        <v>7</v>
      </c>
      <c r="D55" s="55" t="s">
        <v>186</v>
      </c>
      <c r="E55" s="55" t="s">
        <v>135</v>
      </c>
      <c r="F55" s="10">
        <v>1250</v>
      </c>
    </row>
    <row r="56" spans="1:7" ht="12.95" customHeight="1">
      <c r="A56" s="8" t="s">
        <v>165</v>
      </c>
      <c r="B56" s="55" t="s">
        <v>4</v>
      </c>
      <c r="C56" s="55" t="s">
        <v>7</v>
      </c>
      <c r="D56" s="55" t="s">
        <v>186</v>
      </c>
      <c r="E56" s="55" t="s">
        <v>31</v>
      </c>
      <c r="F56" s="10">
        <v>211651.87</v>
      </c>
      <c r="G56" s="1">
        <v>50051.13</v>
      </c>
    </row>
    <row r="57" spans="1:7" ht="12.95" customHeight="1">
      <c r="A57" s="27" t="s">
        <v>134</v>
      </c>
      <c r="B57" s="55" t="s">
        <v>4</v>
      </c>
      <c r="C57" s="53" t="s">
        <v>39</v>
      </c>
      <c r="D57" s="53" t="s">
        <v>171</v>
      </c>
      <c r="E57" s="53" t="s">
        <v>13</v>
      </c>
      <c r="F57" s="65">
        <f>F58</f>
        <v>140453</v>
      </c>
    </row>
    <row r="58" spans="1:7" ht="12.95" customHeight="1">
      <c r="A58" s="8" t="s">
        <v>158</v>
      </c>
      <c r="B58" s="55" t="s">
        <v>4</v>
      </c>
      <c r="C58" s="55" t="s">
        <v>39</v>
      </c>
      <c r="D58" s="55" t="s">
        <v>185</v>
      </c>
      <c r="E58" s="55" t="s">
        <v>13</v>
      </c>
      <c r="F58" s="10">
        <f>F59</f>
        <v>140453</v>
      </c>
    </row>
    <row r="59" spans="1:7" ht="12.95" customHeight="1">
      <c r="A59" s="8" t="s">
        <v>141</v>
      </c>
      <c r="B59" s="55" t="s">
        <v>4</v>
      </c>
      <c r="C59" s="55" t="s">
        <v>39</v>
      </c>
      <c r="D59" s="55" t="s">
        <v>192</v>
      </c>
      <c r="E59" s="55" t="s">
        <v>13</v>
      </c>
      <c r="F59" s="10">
        <f>F60</f>
        <v>140453</v>
      </c>
    </row>
    <row r="60" spans="1:7" ht="12.95" customHeight="1">
      <c r="A60" s="37" t="s">
        <v>189</v>
      </c>
      <c r="B60" s="55" t="s">
        <v>4</v>
      </c>
      <c r="C60" s="55" t="s">
        <v>39</v>
      </c>
      <c r="D60" s="55" t="s">
        <v>192</v>
      </c>
      <c r="E60" s="55" t="s">
        <v>103</v>
      </c>
      <c r="F60" s="10">
        <f>F61</f>
        <v>140453</v>
      </c>
    </row>
    <row r="61" spans="1:7" ht="12.95" customHeight="1">
      <c r="A61" s="25" t="s">
        <v>142</v>
      </c>
      <c r="B61" s="55" t="s">
        <v>4</v>
      </c>
      <c r="C61" s="55" t="s">
        <v>39</v>
      </c>
      <c r="D61" s="55" t="s">
        <v>192</v>
      </c>
      <c r="E61" s="55" t="s">
        <v>30</v>
      </c>
      <c r="F61" s="10">
        <v>140453</v>
      </c>
    </row>
    <row r="62" spans="1:7" ht="12.95" customHeight="1" outlineLevel="2">
      <c r="A62" s="11" t="s">
        <v>83</v>
      </c>
      <c r="B62" s="55" t="s">
        <v>4</v>
      </c>
      <c r="C62" s="53" t="s">
        <v>8</v>
      </c>
      <c r="D62" s="53" t="s">
        <v>171</v>
      </c>
      <c r="E62" s="53" t="s">
        <v>13</v>
      </c>
      <c r="F62" s="12">
        <f>F63</f>
        <v>4357670</v>
      </c>
    </row>
    <row r="63" spans="1:7" ht="12.95" customHeight="1" outlineLevel="5">
      <c r="A63" s="8" t="s">
        <v>158</v>
      </c>
      <c r="B63" s="55" t="s">
        <v>4</v>
      </c>
      <c r="C63" s="55" t="s">
        <v>8</v>
      </c>
      <c r="D63" s="55" t="s">
        <v>185</v>
      </c>
      <c r="E63" s="55" t="s">
        <v>13</v>
      </c>
      <c r="F63" s="9">
        <f>F64</f>
        <v>4357670</v>
      </c>
    </row>
    <row r="64" spans="1:7" ht="12.95" customHeight="1" outlineLevel="5">
      <c r="A64" s="8" t="s">
        <v>125</v>
      </c>
      <c r="B64" s="55" t="s">
        <v>4</v>
      </c>
      <c r="C64" s="55" t="s">
        <v>8</v>
      </c>
      <c r="D64" s="55" t="s">
        <v>186</v>
      </c>
      <c r="E64" s="55" t="s">
        <v>13</v>
      </c>
      <c r="F64" s="10">
        <f>F65+F67</f>
        <v>4357670</v>
      </c>
    </row>
    <row r="65" spans="1:6" ht="12.95" customHeight="1" outlineLevel="5">
      <c r="A65" s="8" t="s">
        <v>95</v>
      </c>
      <c r="B65" s="55" t="s">
        <v>4</v>
      </c>
      <c r="C65" s="55" t="s">
        <v>8</v>
      </c>
      <c r="D65" s="55" t="s">
        <v>186</v>
      </c>
      <c r="E65" s="55" t="s">
        <v>96</v>
      </c>
      <c r="F65" s="9">
        <f>F66</f>
        <v>4357670</v>
      </c>
    </row>
    <row r="66" spans="1:6" ht="12.95" customHeight="1" outlineLevel="5">
      <c r="A66" s="8" t="s">
        <v>97</v>
      </c>
      <c r="B66" s="55" t="s">
        <v>4</v>
      </c>
      <c r="C66" s="55" t="s">
        <v>8</v>
      </c>
      <c r="D66" s="55" t="s">
        <v>186</v>
      </c>
      <c r="E66" s="55" t="s">
        <v>28</v>
      </c>
      <c r="F66" s="9">
        <v>4357670</v>
      </c>
    </row>
    <row r="67" spans="1:6" ht="12.95" hidden="1" customHeight="1" outlineLevel="5">
      <c r="A67" s="37" t="s">
        <v>100</v>
      </c>
      <c r="B67" s="55" t="s">
        <v>4</v>
      </c>
      <c r="C67" s="55" t="s">
        <v>8</v>
      </c>
      <c r="D67" s="55" t="s">
        <v>186</v>
      </c>
      <c r="E67" s="55" t="s">
        <v>99</v>
      </c>
      <c r="F67" s="9">
        <f>F68</f>
        <v>0</v>
      </c>
    </row>
    <row r="68" spans="1:6" ht="12.95" hidden="1" customHeight="1" outlineLevel="5">
      <c r="A68" s="8" t="s">
        <v>44</v>
      </c>
      <c r="B68" s="55" t="s">
        <v>4</v>
      </c>
      <c r="C68" s="55" t="s">
        <v>8</v>
      </c>
      <c r="D68" s="55" t="s">
        <v>186</v>
      </c>
      <c r="E68" s="55" t="s">
        <v>31</v>
      </c>
      <c r="F68" s="9">
        <v>0</v>
      </c>
    </row>
    <row r="69" spans="1:6" ht="12.95" customHeight="1" outlineLevel="5">
      <c r="A69" s="11" t="s">
        <v>380</v>
      </c>
      <c r="B69" s="55" t="s">
        <v>4</v>
      </c>
      <c r="C69" s="53" t="s">
        <v>387</v>
      </c>
      <c r="D69" s="53" t="s">
        <v>171</v>
      </c>
      <c r="E69" s="53" t="s">
        <v>13</v>
      </c>
      <c r="F69" s="12">
        <f>F70</f>
        <v>1192900</v>
      </c>
    </row>
    <row r="70" spans="1:6" ht="12.95" customHeight="1" outlineLevel="5">
      <c r="A70" s="23" t="s">
        <v>381</v>
      </c>
      <c r="B70" s="55" t="s">
        <v>4</v>
      </c>
      <c r="C70" s="55" t="s">
        <v>387</v>
      </c>
      <c r="D70" s="55" t="s">
        <v>172</v>
      </c>
      <c r="E70" s="55" t="s">
        <v>13</v>
      </c>
      <c r="F70" s="10">
        <f>F71</f>
        <v>1192900</v>
      </c>
    </row>
    <row r="71" spans="1:6" ht="12.95" customHeight="1" outlineLevel="5">
      <c r="A71" s="11" t="s">
        <v>382</v>
      </c>
      <c r="B71" s="55" t="s">
        <v>4</v>
      </c>
      <c r="C71" s="55" t="s">
        <v>387</v>
      </c>
      <c r="D71" s="55" t="s">
        <v>244</v>
      </c>
      <c r="E71" s="55" t="s">
        <v>13</v>
      </c>
      <c r="F71" s="10">
        <f>F72</f>
        <v>1192900</v>
      </c>
    </row>
    <row r="72" spans="1:6" ht="12.95" customHeight="1" outlineLevel="5">
      <c r="A72" s="8" t="s">
        <v>383</v>
      </c>
      <c r="B72" s="55" t="s">
        <v>4</v>
      </c>
      <c r="C72" s="55" t="s">
        <v>387</v>
      </c>
      <c r="D72" s="55" t="s">
        <v>388</v>
      </c>
      <c r="E72" s="55" t="s">
        <v>13</v>
      </c>
      <c r="F72" s="10">
        <f>F73</f>
        <v>1192900</v>
      </c>
    </row>
    <row r="73" spans="1:6" ht="12.95" customHeight="1" outlineLevel="5">
      <c r="A73" s="37" t="s">
        <v>100</v>
      </c>
      <c r="B73" s="55" t="s">
        <v>4</v>
      </c>
      <c r="C73" s="55" t="s">
        <v>387</v>
      </c>
      <c r="D73" s="55" t="s">
        <v>388</v>
      </c>
      <c r="E73" s="55" t="s">
        <v>99</v>
      </c>
      <c r="F73" s="10">
        <v>1192900</v>
      </c>
    </row>
    <row r="74" spans="1:6" ht="12.95" customHeight="1" outlineLevel="5">
      <c r="A74" s="24" t="s">
        <v>384</v>
      </c>
      <c r="B74" s="55" t="s">
        <v>4</v>
      </c>
      <c r="C74" s="55" t="s">
        <v>387</v>
      </c>
      <c r="D74" s="55" t="s">
        <v>388</v>
      </c>
      <c r="E74" s="55" t="s">
        <v>389</v>
      </c>
      <c r="F74" s="10">
        <v>1192900</v>
      </c>
    </row>
    <row r="75" spans="1:6" ht="12.95" customHeight="1" outlineLevel="5">
      <c r="A75" s="11" t="s">
        <v>82</v>
      </c>
      <c r="B75" s="55" t="s">
        <v>4</v>
      </c>
      <c r="C75" s="53" t="s">
        <v>9</v>
      </c>
      <c r="D75" s="53" t="s">
        <v>171</v>
      </c>
      <c r="E75" s="53" t="s">
        <v>13</v>
      </c>
      <c r="F75" s="12">
        <f>F76</f>
        <v>8.9600000000000009</v>
      </c>
    </row>
    <row r="76" spans="1:6" ht="12.95" customHeight="1" outlineLevel="5">
      <c r="A76" s="8" t="s">
        <v>158</v>
      </c>
      <c r="B76" s="55" t="s">
        <v>4</v>
      </c>
      <c r="C76" s="55" t="s">
        <v>9</v>
      </c>
      <c r="D76" s="55" t="s">
        <v>185</v>
      </c>
      <c r="E76" s="55" t="s">
        <v>13</v>
      </c>
      <c r="F76" s="10">
        <f>F77</f>
        <v>8.9600000000000009</v>
      </c>
    </row>
    <row r="77" spans="1:6" ht="12.95" customHeight="1" outlineLevel="5">
      <c r="A77" s="8" t="s">
        <v>81</v>
      </c>
      <c r="B77" s="55" t="s">
        <v>4</v>
      </c>
      <c r="C77" s="55" t="s">
        <v>9</v>
      </c>
      <c r="D77" s="55" t="s">
        <v>193</v>
      </c>
      <c r="E77" s="55" t="s">
        <v>13</v>
      </c>
      <c r="F77" s="10">
        <f>F78</f>
        <v>8.9600000000000009</v>
      </c>
    </row>
    <row r="78" spans="1:6" ht="12.95" customHeight="1" outlineLevel="5">
      <c r="A78" s="41" t="s">
        <v>100</v>
      </c>
      <c r="B78" s="55" t="s">
        <v>4</v>
      </c>
      <c r="C78" s="55" t="s">
        <v>9</v>
      </c>
      <c r="D78" s="55" t="s">
        <v>193</v>
      </c>
      <c r="E78" s="55" t="s">
        <v>99</v>
      </c>
      <c r="F78" s="10">
        <f>F79</f>
        <v>8.9600000000000009</v>
      </c>
    </row>
    <row r="79" spans="1:6" ht="12.95" customHeight="1" outlineLevel="5">
      <c r="A79" s="8" t="s">
        <v>40</v>
      </c>
      <c r="B79" s="55" t="s">
        <v>4</v>
      </c>
      <c r="C79" s="55" t="s">
        <v>9</v>
      </c>
      <c r="D79" s="55" t="s">
        <v>193</v>
      </c>
      <c r="E79" s="55" t="s">
        <v>41</v>
      </c>
      <c r="F79" s="10">
        <v>8.9600000000000009</v>
      </c>
    </row>
    <row r="80" spans="1:6" ht="12.95" customHeight="1" outlineLevel="5">
      <c r="A80" s="11" t="s">
        <v>70</v>
      </c>
      <c r="B80" s="55" t="s">
        <v>4</v>
      </c>
      <c r="C80" s="53" t="s">
        <v>10</v>
      </c>
      <c r="D80" s="53" t="s">
        <v>171</v>
      </c>
      <c r="E80" s="53" t="s">
        <v>13</v>
      </c>
      <c r="F80" s="12">
        <f>F81+F121+F128+F116+F112</f>
        <v>34319879.539999999</v>
      </c>
    </row>
    <row r="81" spans="1:7" ht="12.95" customHeight="1" outlineLevel="5">
      <c r="A81" s="23" t="s">
        <v>381</v>
      </c>
      <c r="B81" s="55" t="s">
        <v>4</v>
      </c>
      <c r="C81" s="55" t="s">
        <v>10</v>
      </c>
      <c r="D81" s="55" t="s">
        <v>172</v>
      </c>
      <c r="E81" s="55" t="s">
        <v>13</v>
      </c>
      <c r="F81" s="10">
        <f>F82</f>
        <v>14768716</v>
      </c>
    </row>
    <row r="82" spans="1:7" ht="12.95" customHeight="1" outlineLevel="5">
      <c r="A82" s="23" t="s">
        <v>194</v>
      </c>
      <c r="B82" s="55" t="s">
        <v>4</v>
      </c>
      <c r="C82" s="55" t="s">
        <v>10</v>
      </c>
      <c r="D82" s="55" t="s">
        <v>172</v>
      </c>
      <c r="E82" s="55" t="s">
        <v>13</v>
      </c>
      <c r="F82" s="10">
        <f>F83+F93+F98+F103+F88+F90+F106</f>
        <v>14768716</v>
      </c>
    </row>
    <row r="83" spans="1:7" ht="12.95" customHeight="1" outlineLevel="5">
      <c r="A83" s="25" t="s">
        <v>132</v>
      </c>
      <c r="B83" s="55" t="s">
        <v>4</v>
      </c>
      <c r="C83" s="55" t="s">
        <v>10</v>
      </c>
      <c r="D83" s="55" t="s">
        <v>195</v>
      </c>
      <c r="E83" s="55" t="s">
        <v>13</v>
      </c>
      <c r="F83" s="10">
        <f>F84+F86</f>
        <v>9114700</v>
      </c>
    </row>
    <row r="84" spans="1:7" ht="12.95" customHeight="1" outlineLevel="5">
      <c r="A84" s="8" t="s">
        <v>95</v>
      </c>
      <c r="B84" s="55" t="s">
        <v>4</v>
      </c>
      <c r="C84" s="55" t="s">
        <v>10</v>
      </c>
      <c r="D84" s="55" t="s">
        <v>195</v>
      </c>
      <c r="E84" s="55" t="s">
        <v>96</v>
      </c>
      <c r="F84" s="10">
        <f>F85</f>
        <v>8980200</v>
      </c>
    </row>
    <row r="85" spans="1:7" ht="12.95" customHeight="1" outlineLevel="5">
      <c r="A85" s="8" t="s">
        <v>42</v>
      </c>
      <c r="B85" s="55" t="s">
        <v>4</v>
      </c>
      <c r="C85" s="55" t="s">
        <v>10</v>
      </c>
      <c r="D85" s="55" t="s">
        <v>195</v>
      </c>
      <c r="E85" s="55" t="s">
        <v>43</v>
      </c>
      <c r="F85" s="10">
        <v>8980200</v>
      </c>
    </row>
    <row r="86" spans="1:7" ht="12.95" customHeight="1" outlineLevel="5">
      <c r="A86" s="8" t="s">
        <v>100</v>
      </c>
      <c r="B86" s="55" t="s">
        <v>4</v>
      </c>
      <c r="C86" s="55" t="s">
        <v>10</v>
      </c>
      <c r="D86" s="55" t="s">
        <v>195</v>
      </c>
      <c r="E86" s="55" t="s">
        <v>99</v>
      </c>
      <c r="F86" s="10">
        <f>F87</f>
        <v>134500</v>
      </c>
    </row>
    <row r="87" spans="1:7" ht="12.95" customHeight="1" outlineLevel="5">
      <c r="A87" s="8" t="s">
        <v>44</v>
      </c>
      <c r="B87" s="55" t="s">
        <v>4</v>
      </c>
      <c r="C87" s="55" t="s">
        <v>10</v>
      </c>
      <c r="D87" s="55" t="s">
        <v>195</v>
      </c>
      <c r="E87" s="55" t="s">
        <v>31</v>
      </c>
      <c r="F87" s="10">
        <v>134500</v>
      </c>
    </row>
    <row r="88" spans="1:7" ht="12.95" customHeight="1" outlineLevel="5">
      <c r="A88" s="8" t="s">
        <v>104</v>
      </c>
      <c r="B88" s="55" t="s">
        <v>4</v>
      </c>
      <c r="C88" s="55" t="s">
        <v>10</v>
      </c>
      <c r="D88" s="55" t="s">
        <v>323</v>
      </c>
      <c r="E88" s="55" t="s">
        <v>103</v>
      </c>
      <c r="F88" s="10">
        <f>F89</f>
        <v>3636000</v>
      </c>
    </row>
    <row r="89" spans="1:7" ht="12.95" customHeight="1" outlineLevel="5">
      <c r="A89" s="8" t="s">
        <v>29</v>
      </c>
      <c r="B89" s="55" t="s">
        <v>4</v>
      </c>
      <c r="C89" s="55" t="s">
        <v>10</v>
      </c>
      <c r="D89" s="55" t="s">
        <v>323</v>
      </c>
      <c r="E89" s="55" t="s">
        <v>30</v>
      </c>
      <c r="F89" s="10">
        <v>3636000</v>
      </c>
      <c r="G89" s="1">
        <v>770000</v>
      </c>
    </row>
    <row r="90" spans="1:7" ht="12.95" customHeight="1" outlineLevel="5">
      <c r="A90" s="8" t="s">
        <v>100</v>
      </c>
      <c r="B90" s="55" t="s">
        <v>4</v>
      </c>
      <c r="C90" s="55" t="s">
        <v>10</v>
      </c>
      <c r="D90" s="55" t="s">
        <v>323</v>
      </c>
      <c r="E90" s="55" t="s">
        <v>99</v>
      </c>
      <c r="F90" s="10">
        <f>F92+F91</f>
        <v>316016</v>
      </c>
    </row>
    <row r="91" spans="1:7" ht="12.95" customHeight="1" outlineLevel="5">
      <c r="A91" s="24" t="s">
        <v>313</v>
      </c>
      <c r="B91" s="55" t="s">
        <v>4</v>
      </c>
      <c r="C91" s="55" t="s">
        <v>10</v>
      </c>
      <c r="D91" s="55" t="s">
        <v>323</v>
      </c>
      <c r="E91" s="55" t="s">
        <v>135</v>
      </c>
      <c r="F91" s="10">
        <v>8000</v>
      </c>
    </row>
    <row r="92" spans="1:7" ht="12.95" customHeight="1" outlineLevel="5">
      <c r="A92" s="8" t="s">
        <v>44</v>
      </c>
      <c r="B92" s="55" t="s">
        <v>4</v>
      </c>
      <c r="C92" s="55" t="s">
        <v>10</v>
      </c>
      <c r="D92" s="55" t="s">
        <v>323</v>
      </c>
      <c r="E92" s="55" t="s">
        <v>31</v>
      </c>
      <c r="F92" s="10">
        <v>308016</v>
      </c>
    </row>
    <row r="93" spans="1:7" ht="12.95" customHeight="1" outlineLevel="5">
      <c r="A93" s="43" t="s">
        <v>324</v>
      </c>
      <c r="B93" s="55" t="s">
        <v>4</v>
      </c>
      <c r="C93" s="55" t="s">
        <v>10</v>
      </c>
      <c r="D93" s="55" t="s">
        <v>325</v>
      </c>
      <c r="E93" s="55" t="s">
        <v>13</v>
      </c>
      <c r="F93" s="10">
        <f>F94+F96</f>
        <v>1177000</v>
      </c>
    </row>
    <row r="94" spans="1:7" ht="12.95" customHeight="1" outlineLevel="5">
      <c r="A94" s="8" t="s">
        <v>104</v>
      </c>
      <c r="B94" s="55" t="s">
        <v>4</v>
      </c>
      <c r="C94" s="55" t="s">
        <v>10</v>
      </c>
      <c r="D94" s="55" t="s">
        <v>325</v>
      </c>
      <c r="E94" s="55" t="s">
        <v>103</v>
      </c>
      <c r="F94" s="10">
        <f>F95</f>
        <v>1177000</v>
      </c>
    </row>
    <row r="95" spans="1:7" ht="12.95" customHeight="1" outlineLevel="5">
      <c r="A95" s="8" t="s">
        <v>29</v>
      </c>
      <c r="B95" s="55" t="s">
        <v>4</v>
      </c>
      <c r="C95" s="55" t="s">
        <v>10</v>
      </c>
      <c r="D95" s="55" t="s">
        <v>325</v>
      </c>
      <c r="E95" s="55" t="s">
        <v>30</v>
      </c>
      <c r="F95" s="10">
        <v>1177000</v>
      </c>
      <c r="G95" s="1">
        <v>400000</v>
      </c>
    </row>
    <row r="96" spans="1:7" ht="12.95" hidden="1" customHeight="1" outlineLevel="5">
      <c r="A96" s="37" t="s">
        <v>100</v>
      </c>
      <c r="B96" s="55" t="s">
        <v>4</v>
      </c>
      <c r="C96" s="55" t="s">
        <v>10</v>
      </c>
      <c r="D96" s="55" t="s">
        <v>325</v>
      </c>
      <c r="E96" s="55" t="s">
        <v>99</v>
      </c>
      <c r="F96" s="10">
        <f>F97</f>
        <v>0</v>
      </c>
    </row>
    <row r="97" spans="1:9" ht="12.95" hidden="1" customHeight="1" outlineLevel="5">
      <c r="A97" s="24" t="s">
        <v>313</v>
      </c>
      <c r="B97" s="55" t="s">
        <v>4</v>
      </c>
      <c r="C97" s="55" t="s">
        <v>10</v>
      </c>
      <c r="D97" s="55" t="s">
        <v>325</v>
      </c>
      <c r="E97" s="55" t="s">
        <v>135</v>
      </c>
      <c r="F97" s="10">
        <v>0</v>
      </c>
    </row>
    <row r="98" spans="1:9" ht="12.95" customHeight="1" outlineLevel="5">
      <c r="A98" s="8" t="s">
        <v>327</v>
      </c>
      <c r="B98" s="55" t="s">
        <v>4</v>
      </c>
      <c r="C98" s="55" t="s">
        <v>10</v>
      </c>
      <c r="D98" s="55" t="s">
        <v>326</v>
      </c>
      <c r="E98" s="55" t="s">
        <v>13</v>
      </c>
      <c r="F98" s="10">
        <f>F99+F101</f>
        <v>390000</v>
      </c>
    </row>
    <row r="99" spans="1:9" ht="12.95" customHeight="1" outlineLevel="5">
      <c r="A99" s="8" t="s">
        <v>104</v>
      </c>
      <c r="B99" s="55" t="s">
        <v>4</v>
      </c>
      <c r="C99" s="55" t="s">
        <v>10</v>
      </c>
      <c r="D99" s="55" t="s">
        <v>326</v>
      </c>
      <c r="E99" s="55" t="s">
        <v>103</v>
      </c>
      <c r="F99" s="10">
        <f>F100</f>
        <v>390000</v>
      </c>
    </row>
    <row r="100" spans="1:9" ht="12.95" customHeight="1" outlineLevel="5">
      <c r="A100" s="8" t="s">
        <v>29</v>
      </c>
      <c r="B100" s="55" t="s">
        <v>4</v>
      </c>
      <c r="C100" s="55" t="s">
        <v>10</v>
      </c>
      <c r="D100" s="55" t="s">
        <v>326</v>
      </c>
      <c r="E100" s="55" t="s">
        <v>30</v>
      </c>
      <c r="F100" s="10">
        <v>390000</v>
      </c>
      <c r="G100" s="1">
        <v>80000</v>
      </c>
    </row>
    <row r="101" spans="1:9" ht="12.95" hidden="1" customHeight="1" outlineLevel="5">
      <c r="A101" s="37" t="s">
        <v>100</v>
      </c>
      <c r="B101" s="55" t="s">
        <v>4</v>
      </c>
      <c r="C101" s="55" t="s">
        <v>10</v>
      </c>
      <c r="D101" s="55" t="s">
        <v>326</v>
      </c>
      <c r="E101" s="55" t="s">
        <v>99</v>
      </c>
      <c r="F101" s="10">
        <f>F102</f>
        <v>0</v>
      </c>
    </row>
    <row r="102" spans="1:9" ht="12.95" hidden="1" customHeight="1" outlineLevel="5">
      <c r="A102" s="24" t="s">
        <v>313</v>
      </c>
      <c r="B102" s="55" t="s">
        <v>4</v>
      </c>
      <c r="C102" s="55" t="s">
        <v>10</v>
      </c>
      <c r="D102" s="55" t="s">
        <v>326</v>
      </c>
      <c r="E102" s="55" t="s">
        <v>135</v>
      </c>
      <c r="F102" s="10">
        <v>0</v>
      </c>
    </row>
    <row r="103" spans="1:9" ht="12.95" customHeight="1" outlineLevel="5">
      <c r="A103" s="8" t="s">
        <v>328</v>
      </c>
      <c r="B103" s="55" t="s">
        <v>4</v>
      </c>
      <c r="C103" s="55" t="s">
        <v>10</v>
      </c>
      <c r="D103" s="55" t="s">
        <v>329</v>
      </c>
      <c r="E103" s="55" t="s">
        <v>13</v>
      </c>
      <c r="F103" s="10">
        <f>F104</f>
        <v>75000</v>
      </c>
    </row>
    <row r="104" spans="1:9" ht="12.95" customHeight="1" outlineLevel="5">
      <c r="A104" s="8" t="s">
        <v>104</v>
      </c>
      <c r="B104" s="55" t="s">
        <v>4</v>
      </c>
      <c r="C104" s="55" t="s">
        <v>10</v>
      </c>
      <c r="D104" s="55" t="s">
        <v>329</v>
      </c>
      <c r="E104" s="55" t="s">
        <v>103</v>
      </c>
      <c r="F104" s="10">
        <f>F105</f>
        <v>75000</v>
      </c>
    </row>
    <row r="105" spans="1:9" ht="12.95" customHeight="1" outlineLevel="5">
      <c r="A105" s="8" t="s">
        <v>29</v>
      </c>
      <c r="B105" s="55" t="s">
        <v>4</v>
      </c>
      <c r="C105" s="55" t="s">
        <v>10</v>
      </c>
      <c r="D105" s="55" t="s">
        <v>329</v>
      </c>
      <c r="E105" s="55" t="s">
        <v>30</v>
      </c>
      <c r="F105" s="10">
        <v>75000</v>
      </c>
    </row>
    <row r="106" spans="1:9" ht="12.95" customHeight="1" outlineLevel="5">
      <c r="A106" s="25" t="s">
        <v>138</v>
      </c>
      <c r="B106" s="55" t="s">
        <v>4</v>
      </c>
      <c r="C106" s="55" t="s">
        <v>10</v>
      </c>
      <c r="D106" s="55" t="s">
        <v>187</v>
      </c>
      <c r="E106" s="55" t="s">
        <v>13</v>
      </c>
      <c r="F106" s="10">
        <f>F107</f>
        <v>60000</v>
      </c>
    </row>
    <row r="107" spans="1:9" ht="12.95" customHeight="1" outlineLevel="5">
      <c r="A107" s="37" t="s">
        <v>189</v>
      </c>
      <c r="B107" s="55" t="s">
        <v>4</v>
      </c>
      <c r="C107" s="55" t="s">
        <v>10</v>
      </c>
      <c r="D107" s="55" t="s">
        <v>187</v>
      </c>
      <c r="E107" s="55" t="s">
        <v>103</v>
      </c>
      <c r="F107" s="10">
        <f>F108</f>
        <v>60000</v>
      </c>
    </row>
    <row r="108" spans="1:9" ht="12.95" customHeight="1" outlineLevel="5">
      <c r="A108" s="37" t="s">
        <v>102</v>
      </c>
      <c r="B108" s="55" t="s">
        <v>4</v>
      </c>
      <c r="C108" s="55" t="s">
        <v>10</v>
      </c>
      <c r="D108" s="55" t="s">
        <v>187</v>
      </c>
      <c r="E108" s="55" t="s">
        <v>30</v>
      </c>
      <c r="F108" s="10">
        <v>60000</v>
      </c>
    </row>
    <row r="109" spans="1:9" ht="12.95" hidden="1" customHeight="1" outlineLevel="5">
      <c r="A109" s="37" t="s">
        <v>190</v>
      </c>
      <c r="B109" s="55" t="s">
        <v>4</v>
      </c>
      <c r="C109" s="55" t="s">
        <v>10</v>
      </c>
      <c r="D109" s="55" t="s">
        <v>191</v>
      </c>
      <c r="E109" s="55" t="s">
        <v>13</v>
      </c>
      <c r="F109" s="10">
        <f>F110</f>
        <v>0</v>
      </c>
    </row>
    <row r="110" spans="1:9" ht="12.95" hidden="1" customHeight="1" outlineLevel="5">
      <c r="A110" s="41" t="s">
        <v>100</v>
      </c>
      <c r="B110" s="55" t="s">
        <v>4</v>
      </c>
      <c r="C110" s="55" t="s">
        <v>10</v>
      </c>
      <c r="D110" s="55" t="s">
        <v>191</v>
      </c>
      <c r="E110" s="55" t="s">
        <v>99</v>
      </c>
      <c r="F110" s="10">
        <f>F111</f>
        <v>0</v>
      </c>
      <c r="G110" s="36"/>
      <c r="I110" s="36"/>
    </row>
    <row r="111" spans="1:9" ht="12.95" hidden="1" customHeight="1" outlineLevel="5">
      <c r="A111" s="37" t="s">
        <v>313</v>
      </c>
      <c r="B111" s="55" t="s">
        <v>4</v>
      </c>
      <c r="C111" s="55" t="s">
        <v>10</v>
      </c>
      <c r="D111" s="55" t="s">
        <v>191</v>
      </c>
      <c r="E111" s="55" t="s">
        <v>135</v>
      </c>
      <c r="F111" s="10">
        <v>0</v>
      </c>
    </row>
    <row r="112" spans="1:9" ht="12.95" customHeight="1" outlineLevel="5">
      <c r="A112" s="20" t="s">
        <v>385</v>
      </c>
      <c r="B112" s="55" t="s">
        <v>4</v>
      </c>
      <c r="C112" s="55" t="s">
        <v>10</v>
      </c>
      <c r="D112" s="55" t="s">
        <v>253</v>
      </c>
      <c r="E112" s="55" t="s">
        <v>13</v>
      </c>
      <c r="F112" s="10">
        <f>F113</f>
        <v>17000</v>
      </c>
    </row>
    <row r="113" spans="1:6" ht="12.95" customHeight="1" outlineLevel="5">
      <c r="A113" s="24" t="s">
        <v>345</v>
      </c>
      <c r="B113" s="55" t="s">
        <v>4</v>
      </c>
      <c r="C113" s="55" t="s">
        <v>10</v>
      </c>
      <c r="D113" s="55" t="s">
        <v>342</v>
      </c>
      <c r="E113" s="55" t="s">
        <v>13</v>
      </c>
      <c r="F113" s="10">
        <f>F114</f>
        <v>17000</v>
      </c>
    </row>
    <row r="114" spans="1:6" ht="12.95" customHeight="1" outlineLevel="5">
      <c r="A114" s="8" t="s">
        <v>104</v>
      </c>
      <c r="B114" s="55" t="s">
        <v>4</v>
      </c>
      <c r="C114" s="55" t="s">
        <v>10</v>
      </c>
      <c r="D114" s="56" t="s">
        <v>342</v>
      </c>
      <c r="E114" s="56" t="s">
        <v>103</v>
      </c>
      <c r="F114" s="9">
        <f>F115</f>
        <v>17000</v>
      </c>
    </row>
    <row r="115" spans="1:6" ht="12.95" customHeight="1" outlineLevel="5">
      <c r="A115" s="8" t="s">
        <v>29</v>
      </c>
      <c r="B115" s="55" t="s">
        <v>4</v>
      </c>
      <c r="C115" s="55" t="s">
        <v>10</v>
      </c>
      <c r="D115" s="56" t="s">
        <v>342</v>
      </c>
      <c r="E115" s="56" t="s">
        <v>30</v>
      </c>
      <c r="F115" s="9">
        <v>17000</v>
      </c>
    </row>
    <row r="116" spans="1:6" ht="12.95" customHeight="1" outlineLevel="5">
      <c r="A116" s="8" t="s">
        <v>231</v>
      </c>
      <c r="B116" s="55" t="s">
        <v>4</v>
      </c>
      <c r="C116" s="55" t="s">
        <v>10</v>
      </c>
      <c r="D116" s="55" t="s">
        <v>232</v>
      </c>
      <c r="E116" s="55" t="s">
        <v>188</v>
      </c>
      <c r="F116" s="10">
        <f>F117</f>
        <v>450851.54</v>
      </c>
    </row>
    <row r="117" spans="1:6" ht="12.95" customHeight="1" outlineLevel="5">
      <c r="A117" s="8" t="s">
        <v>443</v>
      </c>
      <c r="B117" s="55" t="s">
        <v>4</v>
      </c>
      <c r="C117" s="55" t="s">
        <v>10</v>
      </c>
      <c r="D117" s="55" t="s">
        <v>232</v>
      </c>
      <c r="E117" s="55" t="s">
        <v>13</v>
      </c>
      <c r="F117" s="10">
        <f>F118</f>
        <v>450851.54</v>
      </c>
    </row>
    <row r="118" spans="1:6" ht="12.95" customHeight="1" outlineLevel="5">
      <c r="A118" s="20" t="s">
        <v>444</v>
      </c>
      <c r="B118" s="55" t="s">
        <v>4</v>
      </c>
      <c r="C118" s="55" t="s">
        <v>10</v>
      </c>
      <c r="D118" s="55" t="s">
        <v>445</v>
      </c>
      <c r="E118" s="55" t="s">
        <v>13</v>
      </c>
      <c r="F118" s="10">
        <f>F119</f>
        <v>450851.54</v>
      </c>
    </row>
    <row r="119" spans="1:6" ht="12.95" customHeight="1" outlineLevel="5">
      <c r="A119" s="8" t="s">
        <v>104</v>
      </c>
      <c r="B119" s="55" t="s">
        <v>4</v>
      </c>
      <c r="C119" s="55" t="s">
        <v>10</v>
      </c>
      <c r="D119" s="55" t="s">
        <v>445</v>
      </c>
      <c r="E119" s="55" t="s">
        <v>103</v>
      </c>
      <c r="F119" s="10">
        <f>F120</f>
        <v>450851.54</v>
      </c>
    </row>
    <row r="120" spans="1:6" ht="12.95" customHeight="1" outlineLevel="5">
      <c r="A120" s="8" t="s">
        <v>29</v>
      </c>
      <c r="B120" s="55" t="s">
        <v>4</v>
      </c>
      <c r="C120" s="55" t="s">
        <v>10</v>
      </c>
      <c r="D120" s="55" t="s">
        <v>445</v>
      </c>
      <c r="E120" s="55" t="s">
        <v>30</v>
      </c>
      <c r="F120" s="10">
        <v>450851.54</v>
      </c>
    </row>
    <row r="121" spans="1:6" ht="30.75" customHeight="1" outlineLevel="5">
      <c r="A121" s="8" t="s">
        <v>386</v>
      </c>
      <c r="B121" s="55" t="s">
        <v>4</v>
      </c>
      <c r="C121" s="55" t="s">
        <v>10</v>
      </c>
      <c r="D121" s="55" t="s">
        <v>201</v>
      </c>
      <c r="E121" s="55" t="s">
        <v>13</v>
      </c>
      <c r="F121" s="10">
        <f>F122+F125</f>
        <v>8645209</v>
      </c>
    </row>
    <row r="122" spans="1:6" ht="26.25" customHeight="1" outlineLevel="5">
      <c r="A122" s="8" t="s">
        <v>170</v>
      </c>
      <c r="B122" s="55" t="s">
        <v>4</v>
      </c>
      <c r="C122" s="55" t="s">
        <v>10</v>
      </c>
      <c r="D122" s="55" t="s">
        <v>202</v>
      </c>
      <c r="E122" s="55" t="s">
        <v>13</v>
      </c>
      <c r="F122" s="10">
        <f>F123</f>
        <v>3341500</v>
      </c>
    </row>
    <row r="123" spans="1:6" ht="27" customHeight="1" outlineLevel="5">
      <c r="A123" s="13" t="s">
        <v>205</v>
      </c>
      <c r="B123" s="55" t="s">
        <v>4</v>
      </c>
      <c r="C123" s="55" t="s">
        <v>10</v>
      </c>
      <c r="D123" s="55" t="s">
        <v>203</v>
      </c>
      <c r="E123" s="55" t="s">
        <v>111</v>
      </c>
      <c r="F123" s="10">
        <f>F124</f>
        <v>3341500</v>
      </c>
    </row>
    <row r="124" spans="1:6" ht="12.95" customHeight="1" outlineLevel="5">
      <c r="A124" s="37" t="s">
        <v>75</v>
      </c>
      <c r="B124" s="55" t="s">
        <v>4</v>
      </c>
      <c r="C124" s="55" t="s">
        <v>10</v>
      </c>
      <c r="D124" s="55" t="s">
        <v>203</v>
      </c>
      <c r="E124" s="55" t="s">
        <v>57</v>
      </c>
      <c r="F124" s="10">
        <v>3341500</v>
      </c>
    </row>
    <row r="125" spans="1:6" ht="12.95" customHeight="1" outlineLevel="5">
      <c r="A125" s="30" t="s">
        <v>206</v>
      </c>
      <c r="B125" s="55" t="s">
        <v>4</v>
      </c>
      <c r="C125" s="55" t="s">
        <v>10</v>
      </c>
      <c r="D125" s="55" t="s">
        <v>204</v>
      </c>
      <c r="E125" s="55" t="s">
        <v>13</v>
      </c>
      <c r="F125" s="10">
        <f>F126</f>
        <v>5303709</v>
      </c>
    </row>
    <row r="126" spans="1:6" ht="12.95" customHeight="1" outlineLevel="5">
      <c r="A126" s="37" t="s">
        <v>205</v>
      </c>
      <c r="B126" s="55" t="s">
        <v>4</v>
      </c>
      <c r="C126" s="55" t="s">
        <v>10</v>
      </c>
      <c r="D126" s="55" t="s">
        <v>204</v>
      </c>
      <c r="E126" s="55" t="s">
        <v>111</v>
      </c>
      <c r="F126" s="10">
        <f>F127</f>
        <v>5303709</v>
      </c>
    </row>
    <row r="127" spans="1:6" ht="12.95" customHeight="1" outlineLevel="5">
      <c r="A127" s="37" t="s">
        <v>75</v>
      </c>
      <c r="B127" s="55" t="s">
        <v>4</v>
      </c>
      <c r="C127" s="55" t="s">
        <v>10</v>
      </c>
      <c r="D127" s="55" t="s">
        <v>204</v>
      </c>
      <c r="E127" s="55" t="s">
        <v>57</v>
      </c>
      <c r="F127" s="10">
        <v>5303709</v>
      </c>
    </row>
    <row r="128" spans="1:6" ht="12.95" customHeight="1" outlineLevel="5">
      <c r="A128" s="11" t="s">
        <v>158</v>
      </c>
      <c r="B128" s="55" t="s">
        <v>4</v>
      </c>
      <c r="C128" s="55" t="s">
        <v>10</v>
      </c>
      <c r="D128" s="55" t="s">
        <v>185</v>
      </c>
      <c r="E128" s="55" t="s">
        <v>13</v>
      </c>
      <c r="F128" s="10">
        <f>F129+F149+F139+F144+F134</f>
        <v>10438103</v>
      </c>
    </row>
    <row r="129" spans="1:7" ht="12.95" customHeight="1" outlineLevel="5">
      <c r="A129" s="8" t="s">
        <v>125</v>
      </c>
      <c r="B129" s="55" t="s">
        <v>4</v>
      </c>
      <c r="C129" s="55" t="s">
        <v>10</v>
      </c>
      <c r="D129" s="55" t="s">
        <v>186</v>
      </c>
      <c r="E129" s="55" t="s">
        <v>13</v>
      </c>
      <c r="F129" s="10">
        <f>F130+F132</f>
        <v>6127688</v>
      </c>
    </row>
    <row r="130" spans="1:7" ht="12.95" customHeight="1" outlineLevel="5">
      <c r="A130" s="8" t="s">
        <v>95</v>
      </c>
      <c r="B130" s="55" t="s">
        <v>4</v>
      </c>
      <c r="C130" s="55" t="s">
        <v>10</v>
      </c>
      <c r="D130" s="55" t="s">
        <v>186</v>
      </c>
      <c r="E130" s="55" t="s">
        <v>96</v>
      </c>
      <c r="F130" s="10">
        <f>F131</f>
        <v>6122688</v>
      </c>
    </row>
    <row r="131" spans="1:7" ht="12.95" customHeight="1" outlineLevel="5">
      <c r="A131" s="8" t="s">
        <v>97</v>
      </c>
      <c r="B131" s="55" t="s">
        <v>4</v>
      </c>
      <c r="C131" s="55" t="s">
        <v>10</v>
      </c>
      <c r="D131" s="55" t="s">
        <v>186</v>
      </c>
      <c r="E131" s="55" t="s">
        <v>28</v>
      </c>
      <c r="F131" s="10">
        <v>6122688</v>
      </c>
      <c r="G131" s="1">
        <v>900000</v>
      </c>
    </row>
    <row r="132" spans="1:7" ht="12.95" customHeight="1" outlineLevel="5">
      <c r="A132" s="8" t="s">
        <v>104</v>
      </c>
      <c r="B132" s="55" t="s">
        <v>4</v>
      </c>
      <c r="C132" s="55" t="s">
        <v>10</v>
      </c>
      <c r="D132" s="55" t="s">
        <v>186</v>
      </c>
      <c r="E132" s="55" t="s">
        <v>103</v>
      </c>
      <c r="F132" s="10">
        <f>F133</f>
        <v>5000</v>
      </c>
    </row>
    <row r="133" spans="1:7" ht="12.95" customHeight="1" outlineLevel="5">
      <c r="A133" s="8" t="s">
        <v>29</v>
      </c>
      <c r="B133" s="55" t="s">
        <v>4</v>
      </c>
      <c r="C133" s="55" t="s">
        <v>10</v>
      </c>
      <c r="D133" s="55" t="s">
        <v>186</v>
      </c>
      <c r="E133" s="55" t="s">
        <v>30</v>
      </c>
      <c r="F133" s="10">
        <v>5000</v>
      </c>
    </row>
    <row r="134" spans="1:7" ht="12.95" customHeight="1" outlineLevel="5">
      <c r="A134" s="8" t="s">
        <v>210</v>
      </c>
      <c r="B134" s="55" t="s">
        <v>4</v>
      </c>
      <c r="C134" s="55" t="s">
        <v>10</v>
      </c>
      <c r="D134" s="55" t="s">
        <v>211</v>
      </c>
      <c r="E134" s="55" t="s">
        <v>13</v>
      </c>
      <c r="F134" s="10">
        <f>F135+F137</f>
        <v>1689000</v>
      </c>
    </row>
    <row r="135" spans="1:7" ht="12.95" customHeight="1" outlineLevel="5">
      <c r="A135" s="8" t="s">
        <v>95</v>
      </c>
      <c r="B135" s="55" t="s">
        <v>4</v>
      </c>
      <c r="C135" s="55" t="s">
        <v>10</v>
      </c>
      <c r="D135" s="55" t="s">
        <v>211</v>
      </c>
      <c r="E135" s="55" t="s">
        <v>96</v>
      </c>
      <c r="F135" s="10">
        <f>F136</f>
        <v>1232300</v>
      </c>
    </row>
    <row r="136" spans="1:7" ht="12.95" customHeight="1" outlineLevel="5">
      <c r="A136" s="8" t="s">
        <v>97</v>
      </c>
      <c r="B136" s="55" t="s">
        <v>4</v>
      </c>
      <c r="C136" s="55" t="s">
        <v>10</v>
      </c>
      <c r="D136" s="55" t="s">
        <v>211</v>
      </c>
      <c r="E136" s="55" t="s">
        <v>28</v>
      </c>
      <c r="F136" s="10">
        <v>1232300</v>
      </c>
    </row>
    <row r="137" spans="1:7" ht="12.95" customHeight="1" outlineLevel="5">
      <c r="A137" s="8" t="s">
        <v>101</v>
      </c>
      <c r="B137" s="55" t="s">
        <v>4</v>
      </c>
      <c r="C137" s="55" t="s">
        <v>10</v>
      </c>
      <c r="D137" s="55" t="s">
        <v>211</v>
      </c>
      <c r="E137" s="55" t="s">
        <v>103</v>
      </c>
      <c r="F137" s="10">
        <f>F138</f>
        <v>456700</v>
      </c>
    </row>
    <row r="138" spans="1:7" ht="12.95" customHeight="1" outlineLevel="5">
      <c r="A138" s="8" t="s">
        <v>102</v>
      </c>
      <c r="B138" s="55" t="s">
        <v>4</v>
      </c>
      <c r="C138" s="55" t="s">
        <v>10</v>
      </c>
      <c r="D138" s="55" t="s">
        <v>211</v>
      </c>
      <c r="E138" s="55" t="s">
        <v>30</v>
      </c>
      <c r="F138" s="10">
        <v>456700</v>
      </c>
    </row>
    <row r="139" spans="1:7" ht="12.95" customHeight="1" outlineLevel="5">
      <c r="A139" s="8" t="s">
        <v>105</v>
      </c>
      <c r="B139" s="55" t="s">
        <v>4</v>
      </c>
      <c r="C139" s="55" t="s">
        <v>10</v>
      </c>
      <c r="D139" s="55" t="s">
        <v>200</v>
      </c>
      <c r="E139" s="55" t="s">
        <v>13</v>
      </c>
      <c r="F139" s="10">
        <f>F140+F142</f>
        <v>1205297</v>
      </c>
    </row>
    <row r="140" spans="1:7" ht="12.95" customHeight="1" outlineLevel="5">
      <c r="A140" s="8" t="s">
        <v>95</v>
      </c>
      <c r="B140" s="55" t="s">
        <v>4</v>
      </c>
      <c r="C140" s="55" t="s">
        <v>10</v>
      </c>
      <c r="D140" s="55" t="s">
        <v>200</v>
      </c>
      <c r="E140" s="55" t="s">
        <v>96</v>
      </c>
      <c r="F140" s="10">
        <f>F141</f>
        <v>1099210</v>
      </c>
    </row>
    <row r="141" spans="1:7" ht="12.95" customHeight="1" outlineLevel="5">
      <c r="A141" s="8" t="s">
        <v>97</v>
      </c>
      <c r="B141" s="55" t="s">
        <v>4</v>
      </c>
      <c r="C141" s="55" t="s">
        <v>10</v>
      </c>
      <c r="D141" s="55" t="s">
        <v>200</v>
      </c>
      <c r="E141" s="55" t="s">
        <v>28</v>
      </c>
      <c r="F141" s="10">
        <v>1099210</v>
      </c>
    </row>
    <row r="142" spans="1:7" ht="12.95" customHeight="1" outlineLevel="5">
      <c r="A142" s="8" t="s">
        <v>101</v>
      </c>
      <c r="B142" s="55" t="s">
        <v>4</v>
      </c>
      <c r="C142" s="55" t="s">
        <v>10</v>
      </c>
      <c r="D142" s="55" t="s">
        <v>200</v>
      </c>
      <c r="E142" s="55" t="s">
        <v>103</v>
      </c>
      <c r="F142" s="10">
        <f>F143</f>
        <v>106087</v>
      </c>
    </row>
    <row r="143" spans="1:7" ht="12.95" customHeight="1" outlineLevel="5">
      <c r="A143" s="8" t="s">
        <v>102</v>
      </c>
      <c r="B143" s="55" t="s">
        <v>4</v>
      </c>
      <c r="C143" s="55" t="s">
        <v>10</v>
      </c>
      <c r="D143" s="55" t="s">
        <v>200</v>
      </c>
      <c r="E143" s="56" t="s">
        <v>30</v>
      </c>
      <c r="F143" s="10">
        <v>106087</v>
      </c>
    </row>
    <row r="144" spans="1:7" ht="12.95" customHeight="1" outlineLevel="5">
      <c r="A144" s="8" t="s">
        <v>106</v>
      </c>
      <c r="B144" s="55" t="s">
        <v>4</v>
      </c>
      <c r="C144" s="55" t="s">
        <v>10</v>
      </c>
      <c r="D144" s="55" t="s">
        <v>208</v>
      </c>
      <c r="E144" s="55" t="s">
        <v>13</v>
      </c>
      <c r="F144" s="10">
        <f>F145+F147</f>
        <v>770365</v>
      </c>
    </row>
    <row r="145" spans="1:6" ht="12.95" customHeight="1" outlineLevel="5">
      <c r="A145" s="8" t="s">
        <v>95</v>
      </c>
      <c r="B145" s="55" t="s">
        <v>4</v>
      </c>
      <c r="C145" s="55" t="s">
        <v>10</v>
      </c>
      <c r="D145" s="55" t="s">
        <v>208</v>
      </c>
      <c r="E145" s="55" t="s">
        <v>96</v>
      </c>
      <c r="F145" s="10">
        <f>F146</f>
        <v>693140</v>
      </c>
    </row>
    <row r="146" spans="1:6" ht="12.95" customHeight="1" outlineLevel="5">
      <c r="A146" s="8" t="s">
        <v>97</v>
      </c>
      <c r="B146" s="55" t="s">
        <v>4</v>
      </c>
      <c r="C146" s="55" t="s">
        <v>10</v>
      </c>
      <c r="D146" s="55" t="s">
        <v>208</v>
      </c>
      <c r="E146" s="55" t="s">
        <v>28</v>
      </c>
      <c r="F146" s="10">
        <v>693140</v>
      </c>
    </row>
    <row r="147" spans="1:6" ht="12.95" customHeight="1" outlineLevel="5">
      <c r="A147" s="8" t="s">
        <v>101</v>
      </c>
      <c r="B147" s="55" t="s">
        <v>4</v>
      </c>
      <c r="C147" s="56" t="s">
        <v>10</v>
      </c>
      <c r="D147" s="55" t="s">
        <v>208</v>
      </c>
      <c r="E147" s="56" t="s">
        <v>103</v>
      </c>
      <c r="F147" s="10">
        <f>SUM(F148)</f>
        <v>77225</v>
      </c>
    </row>
    <row r="148" spans="1:6" ht="12.95" customHeight="1" outlineLevel="5">
      <c r="A148" s="8" t="s">
        <v>102</v>
      </c>
      <c r="B148" s="55" t="s">
        <v>4</v>
      </c>
      <c r="C148" s="55" t="s">
        <v>10</v>
      </c>
      <c r="D148" s="55" t="s">
        <v>208</v>
      </c>
      <c r="E148" s="55" t="s">
        <v>30</v>
      </c>
      <c r="F148" s="10">
        <v>77225</v>
      </c>
    </row>
    <row r="149" spans="1:6" ht="12.95" customHeight="1" outlineLevel="5">
      <c r="A149" s="8" t="s">
        <v>198</v>
      </c>
      <c r="B149" s="55" t="s">
        <v>4</v>
      </c>
      <c r="C149" s="55" t="s">
        <v>10</v>
      </c>
      <c r="D149" s="55" t="s">
        <v>197</v>
      </c>
      <c r="E149" s="55" t="s">
        <v>13</v>
      </c>
      <c r="F149" s="10">
        <f>F151+F152</f>
        <v>645753</v>
      </c>
    </row>
    <row r="150" spans="1:6" ht="12.95" customHeight="1" outlineLevel="5">
      <c r="A150" s="8" t="s">
        <v>95</v>
      </c>
      <c r="B150" s="55" t="s">
        <v>4</v>
      </c>
      <c r="C150" s="55" t="s">
        <v>10</v>
      </c>
      <c r="D150" s="55" t="s">
        <v>197</v>
      </c>
      <c r="E150" s="55" t="s">
        <v>96</v>
      </c>
      <c r="F150" s="10">
        <f>F151</f>
        <v>610699</v>
      </c>
    </row>
    <row r="151" spans="1:6" ht="12.95" customHeight="1" outlineLevel="5">
      <c r="A151" s="8" t="s">
        <v>97</v>
      </c>
      <c r="B151" s="55" t="s">
        <v>4</v>
      </c>
      <c r="C151" s="55" t="s">
        <v>10</v>
      </c>
      <c r="D151" s="55" t="s">
        <v>197</v>
      </c>
      <c r="E151" s="55" t="s">
        <v>28</v>
      </c>
      <c r="F151" s="10">
        <v>610699</v>
      </c>
    </row>
    <row r="152" spans="1:6" ht="12.95" customHeight="1" outlineLevel="5">
      <c r="A152" s="8" t="s">
        <v>101</v>
      </c>
      <c r="B152" s="55" t="s">
        <v>4</v>
      </c>
      <c r="C152" s="55" t="s">
        <v>10</v>
      </c>
      <c r="D152" s="55" t="s">
        <v>197</v>
      </c>
      <c r="E152" s="56" t="s">
        <v>103</v>
      </c>
      <c r="F152" s="10">
        <f>F153</f>
        <v>35054</v>
      </c>
    </row>
    <row r="153" spans="1:6" ht="12.95" customHeight="1" outlineLevel="5">
      <c r="A153" s="8" t="s">
        <v>102</v>
      </c>
      <c r="B153" s="55" t="s">
        <v>4</v>
      </c>
      <c r="C153" s="55" t="s">
        <v>10</v>
      </c>
      <c r="D153" s="55" t="s">
        <v>197</v>
      </c>
      <c r="E153" s="55" t="s">
        <v>30</v>
      </c>
      <c r="F153" s="10">
        <v>35054</v>
      </c>
    </row>
    <row r="154" spans="1:6" ht="12.95" customHeight="1" outlineLevel="5">
      <c r="A154" s="11" t="s">
        <v>80</v>
      </c>
      <c r="B154" s="55" t="s">
        <v>4</v>
      </c>
      <c r="C154" s="53" t="s">
        <v>32</v>
      </c>
      <c r="D154" s="53" t="s">
        <v>171</v>
      </c>
      <c r="E154" s="53" t="s">
        <v>13</v>
      </c>
      <c r="F154" s="12">
        <f>F155</f>
        <v>1215840</v>
      </c>
    </row>
    <row r="155" spans="1:6" ht="12.95" customHeight="1" outlineLevel="5">
      <c r="A155" s="11" t="s">
        <v>79</v>
      </c>
      <c r="B155" s="55" t="s">
        <v>4</v>
      </c>
      <c r="C155" s="53" t="s">
        <v>33</v>
      </c>
      <c r="D155" s="53" t="s">
        <v>171</v>
      </c>
      <c r="E155" s="53" t="s">
        <v>13</v>
      </c>
      <c r="F155" s="12">
        <f>F156</f>
        <v>1215840</v>
      </c>
    </row>
    <row r="156" spans="1:6" ht="12.95" customHeight="1" outlineLevel="5">
      <c r="A156" s="8" t="s">
        <v>159</v>
      </c>
      <c r="B156" s="55" t="s">
        <v>4</v>
      </c>
      <c r="C156" s="55" t="s">
        <v>33</v>
      </c>
      <c r="D156" s="55" t="s">
        <v>185</v>
      </c>
      <c r="E156" s="55" t="s">
        <v>13</v>
      </c>
      <c r="F156" s="10">
        <f>F159</f>
        <v>1215840</v>
      </c>
    </row>
    <row r="157" spans="1:6" ht="12.95" customHeight="1" outlineLevel="5">
      <c r="A157" s="8" t="s">
        <v>107</v>
      </c>
      <c r="B157" s="55" t="s">
        <v>4</v>
      </c>
      <c r="C157" s="55" t="s">
        <v>33</v>
      </c>
      <c r="D157" s="55" t="s">
        <v>212</v>
      </c>
      <c r="E157" s="55" t="s">
        <v>13</v>
      </c>
      <c r="F157" s="9">
        <f>F158</f>
        <v>1215840</v>
      </c>
    </row>
    <row r="158" spans="1:6" ht="12.95" customHeight="1" outlineLevel="5">
      <c r="A158" s="8" t="s">
        <v>34</v>
      </c>
      <c r="B158" s="55" t="s">
        <v>4</v>
      </c>
      <c r="C158" s="55" t="s">
        <v>33</v>
      </c>
      <c r="D158" s="55" t="s">
        <v>212</v>
      </c>
      <c r="E158" s="55" t="s">
        <v>35</v>
      </c>
      <c r="F158" s="9">
        <f>F159</f>
        <v>1215840</v>
      </c>
    </row>
    <row r="159" spans="1:6" ht="12.95" customHeight="1" outlineLevel="5">
      <c r="A159" s="8" t="s">
        <v>36</v>
      </c>
      <c r="B159" s="55" t="s">
        <v>4</v>
      </c>
      <c r="C159" s="55" t="s">
        <v>33</v>
      </c>
      <c r="D159" s="55" t="s">
        <v>212</v>
      </c>
      <c r="E159" s="55" t="s">
        <v>37</v>
      </c>
      <c r="F159" s="10">
        <v>1215840</v>
      </c>
    </row>
    <row r="160" spans="1:6" ht="12.95" customHeight="1" outlineLevel="5">
      <c r="A160" s="44" t="s">
        <v>113</v>
      </c>
      <c r="B160" s="55" t="s">
        <v>4</v>
      </c>
      <c r="C160" s="53" t="s">
        <v>114</v>
      </c>
      <c r="D160" s="53" t="s">
        <v>171</v>
      </c>
      <c r="E160" s="53" t="s">
        <v>13</v>
      </c>
      <c r="F160" s="12">
        <f>F161</f>
        <v>3341397.21</v>
      </c>
    </row>
    <row r="161" spans="1:6" ht="24" customHeight="1" outlineLevel="5">
      <c r="A161" s="38" t="s">
        <v>88</v>
      </c>
      <c r="B161" s="55" t="s">
        <v>4</v>
      </c>
      <c r="C161" s="56" t="s">
        <v>87</v>
      </c>
      <c r="D161" s="56" t="s">
        <v>171</v>
      </c>
      <c r="E161" s="56" t="s">
        <v>13</v>
      </c>
      <c r="F161" s="9">
        <f>F163+F183</f>
        <v>3341397.21</v>
      </c>
    </row>
    <row r="162" spans="1:6" ht="12.95" customHeight="1" outlineLevel="5">
      <c r="A162" s="20" t="s">
        <v>390</v>
      </c>
      <c r="B162" s="55" t="s">
        <v>4</v>
      </c>
      <c r="C162" s="56" t="s">
        <v>87</v>
      </c>
      <c r="D162" s="56" t="s">
        <v>213</v>
      </c>
      <c r="E162" s="56" t="s">
        <v>13</v>
      </c>
      <c r="F162" s="9">
        <f>F163+F183</f>
        <v>3341397.21</v>
      </c>
    </row>
    <row r="163" spans="1:6" ht="12.95" customHeight="1" outlineLevel="5">
      <c r="A163" s="20" t="s">
        <v>391</v>
      </c>
      <c r="B163" s="55" t="s">
        <v>4</v>
      </c>
      <c r="C163" s="56" t="s">
        <v>87</v>
      </c>
      <c r="D163" s="56" t="s">
        <v>214</v>
      </c>
      <c r="E163" s="56" t="s">
        <v>13</v>
      </c>
      <c r="F163" s="9">
        <f>F166+F169+F174+F179+F180</f>
        <v>3310197.21</v>
      </c>
    </row>
    <row r="164" spans="1:6" ht="12.95" customHeight="1" outlineLevel="5">
      <c r="A164" s="20" t="s">
        <v>215</v>
      </c>
      <c r="B164" s="55" t="s">
        <v>4</v>
      </c>
      <c r="C164" s="56" t="s">
        <v>87</v>
      </c>
      <c r="D164" s="56" t="s">
        <v>216</v>
      </c>
      <c r="E164" s="56" t="s">
        <v>13</v>
      </c>
      <c r="F164" s="9">
        <f>F165</f>
        <v>0</v>
      </c>
    </row>
    <row r="165" spans="1:6" ht="12.95" customHeight="1" outlineLevel="5">
      <c r="A165" s="8" t="s">
        <v>104</v>
      </c>
      <c r="B165" s="55" t="s">
        <v>4</v>
      </c>
      <c r="C165" s="56" t="s">
        <v>87</v>
      </c>
      <c r="D165" s="56" t="s">
        <v>216</v>
      </c>
      <c r="E165" s="56" t="s">
        <v>103</v>
      </c>
      <c r="F165" s="9">
        <f>F166</f>
        <v>0</v>
      </c>
    </row>
    <row r="166" spans="1:6" ht="12.95" customHeight="1" outlineLevel="5">
      <c r="A166" s="8" t="s">
        <v>29</v>
      </c>
      <c r="B166" s="55" t="s">
        <v>4</v>
      </c>
      <c r="C166" s="56" t="s">
        <v>87</v>
      </c>
      <c r="D166" s="56" t="s">
        <v>216</v>
      </c>
      <c r="E166" s="56" t="s">
        <v>30</v>
      </c>
      <c r="F166" s="9">
        <v>0</v>
      </c>
    </row>
    <row r="167" spans="1:6" ht="12.95" customHeight="1" outlineLevel="5">
      <c r="A167" s="8" t="s">
        <v>437</v>
      </c>
      <c r="B167" s="55" t="s">
        <v>4</v>
      </c>
      <c r="C167" s="56" t="s">
        <v>87</v>
      </c>
      <c r="D167" s="56" t="s">
        <v>438</v>
      </c>
      <c r="E167" s="56" t="s">
        <v>13</v>
      </c>
      <c r="F167" s="9">
        <f>F168</f>
        <v>464300</v>
      </c>
    </row>
    <row r="168" spans="1:6" ht="12.95" customHeight="1" outlineLevel="5">
      <c r="A168" s="8" t="s">
        <v>104</v>
      </c>
      <c r="B168" s="55" t="s">
        <v>4</v>
      </c>
      <c r="C168" s="56" t="s">
        <v>87</v>
      </c>
      <c r="D168" s="56" t="s">
        <v>438</v>
      </c>
      <c r="E168" s="56" t="s">
        <v>103</v>
      </c>
      <c r="F168" s="9">
        <f>F169</f>
        <v>464300</v>
      </c>
    </row>
    <row r="169" spans="1:6" ht="12.95" customHeight="1" outlineLevel="5">
      <c r="A169" s="8" t="s">
        <v>29</v>
      </c>
      <c r="B169" s="55" t="s">
        <v>4</v>
      </c>
      <c r="C169" s="56" t="s">
        <v>87</v>
      </c>
      <c r="D169" s="56" t="s">
        <v>438</v>
      </c>
      <c r="E169" s="56" t="s">
        <v>30</v>
      </c>
      <c r="F169" s="9">
        <v>464300</v>
      </c>
    </row>
    <row r="170" spans="1:6" ht="12.95" customHeight="1" outlineLevel="5">
      <c r="A170" s="8" t="s">
        <v>437</v>
      </c>
      <c r="B170" s="55" t="s">
        <v>4</v>
      </c>
      <c r="C170" s="56" t="s">
        <v>87</v>
      </c>
      <c r="D170" s="56" t="s">
        <v>438</v>
      </c>
      <c r="E170" s="56" t="s">
        <v>13</v>
      </c>
      <c r="F170" s="9">
        <f>F171+F173</f>
        <v>55978.18</v>
      </c>
    </row>
    <row r="171" spans="1:6" ht="12.95" hidden="1" customHeight="1" outlineLevel="5">
      <c r="A171" s="8" t="s">
        <v>104</v>
      </c>
      <c r="B171" s="55" t="s">
        <v>4</v>
      </c>
      <c r="C171" s="56" t="s">
        <v>87</v>
      </c>
      <c r="D171" s="56" t="s">
        <v>438</v>
      </c>
      <c r="E171" s="56" t="s">
        <v>103</v>
      </c>
      <c r="F171" s="9">
        <f>F172</f>
        <v>0</v>
      </c>
    </row>
    <row r="172" spans="1:6" ht="12.95" hidden="1" customHeight="1" outlineLevel="5">
      <c r="A172" s="8" t="s">
        <v>29</v>
      </c>
      <c r="B172" s="55" t="s">
        <v>4</v>
      </c>
      <c r="C172" s="56" t="s">
        <v>87</v>
      </c>
      <c r="D172" s="56" t="s">
        <v>438</v>
      </c>
      <c r="E172" s="56" t="s">
        <v>30</v>
      </c>
      <c r="F172" s="9">
        <v>0</v>
      </c>
    </row>
    <row r="173" spans="1:6" ht="12.95" customHeight="1" outlineLevel="5">
      <c r="A173" s="45" t="s">
        <v>34</v>
      </c>
      <c r="B173" s="55" t="s">
        <v>4</v>
      </c>
      <c r="C173" s="56" t="s">
        <v>87</v>
      </c>
      <c r="D173" s="56" t="s">
        <v>438</v>
      </c>
      <c r="E173" s="55" t="s">
        <v>35</v>
      </c>
      <c r="F173" s="9">
        <f>F174</f>
        <v>55978.18</v>
      </c>
    </row>
    <row r="174" spans="1:6" ht="12.95" customHeight="1" outlineLevel="5">
      <c r="A174" s="8" t="s">
        <v>148</v>
      </c>
      <c r="B174" s="55" t="s">
        <v>4</v>
      </c>
      <c r="C174" s="56" t="s">
        <v>87</v>
      </c>
      <c r="D174" s="56" t="s">
        <v>438</v>
      </c>
      <c r="E174" s="55" t="s">
        <v>149</v>
      </c>
      <c r="F174" s="9">
        <v>55978.18</v>
      </c>
    </row>
    <row r="175" spans="1:6" ht="12.95" customHeight="1" outlineLevel="5">
      <c r="A175" s="8" t="s">
        <v>452</v>
      </c>
      <c r="B175" s="55" t="s">
        <v>4</v>
      </c>
      <c r="C175" s="56" t="s">
        <v>87</v>
      </c>
      <c r="D175" s="56" t="s">
        <v>453</v>
      </c>
      <c r="E175" s="55" t="s">
        <v>13</v>
      </c>
      <c r="F175" s="9">
        <f>F176+F178</f>
        <v>1508161</v>
      </c>
    </row>
    <row r="176" spans="1:6" ht="12.95" hidden="1" customHeight="1" outlineLevel="5">
      <c r="A176" s="8" t="s">
        <v>104</v>
      </c>
      <c r="B176" s="55" t="s">
        <v>4</v>
      </c>
      <c r="C176" s="56" t="s">
        <v>87</v>
      </c>
      <c r="D176" s="56" t="s">
        <v>453</v>
      </c>
      <c r="E176" s="55" t="s">
        <v>103</v>
      </c>
      <c r="F176" s="9">
        <f>F177</f>
        <v>0</v>
      </c>
    </row>
    <row r="177" spans="1:7" ht="12.95" hidden="1" customHeight="1" outlineLevel="5">
      <c r="A177" s="8" t="s">
        <v>29</v>
      </c>
      <c r="B177" s="55" t="s">
        <v>4</v>
      </c>
      <c r="C177" s="56" t="s">
        <v>87</v>
      </c>
      <c r="D177" s="56" t="s">
        <v>453</v>
      </c>
      <c r="E177" s="55" t="s">
        <v>30</v>
      </c>
      <c r="F177" s="9">
        <v>0</v>
      </c>
    </row>
    <row r="178" spans="1:7" ht="12.95" customHeight="1" outlineLevel="5">
      <c r="A178" s="45" t="s">
        <v>34</v>
      </c>
      <c r="B178" s="55" t="s">
        <v>4</v>
      </c>
      <c r="C178" s="56" t="s">
        <v>87</v>
      </c>
      <c r="D178" s="56" t="s">
        <v>453</v>
      </c>
      <c r="E178" s="55" t="s">
        <v>35</v>
      </c>
      <c r="F178" s="9">
        <f>F179</f>
        <v>1508161</v>
      </c>
    </row>
    <row r="179" spans="1:7" ht="12.95" customHeight="1" outlineLevel="5">
      <c r="A179" s="8" t="s">
        <v>148</v>
      </c>
      <c r="B179" s="55" t="s">
        <v>4</v>
      </c>
      <c r="C179" s="56" t="s">
        <v>87</v>
      </c>
      <c r="D179" s="56" t="s">
        <v>453</v>
      </c>
      <c r="E179" s="55" t="s">
        <v>149</v>
      </c>
      <c r="F179" s="9">
        <v>1508161</v>
      </c>
    </row>
    <row r="180" spans="1:7" ht="12.95" customHeight="1" outlineLevel="5">
      <c r="A180" s="8" t="s">
        <v>462</v>
      </c>
      <c r="B180" s="55" t="s">
        <v>4</v>
      </c>
      <c r="C180" s="56" t="s">
        <v>87</v>
      </c>
      <c r="D180" s="56" t="s">
        <v>463</v>
      </c>
      <c r="E180" s="56" t="s">
        <v>13</v>
      </c>
      <c r="F180" s="9">
        <f>F181</f>
        <v>1281758.03</v>
      </c>
    </row>
    <row r="181" spans="1:7" ht="12.95" customHeight="1" outlineLevel="5">
      <c r="A181" s="8" t="s">
        <v>104</v>
      </c>
      <c r="B181" s="55" t="s">
        <v>4</v>
      </c>
      <c r="C181" s="56" t="s">
        <v>87</v>
      </c>
      <c r="D181" s="56" t="s">
        <v>463</v>
      </c>
      <c r="E181" s="56" t="s">
        <v>103</v>
      </c>
      <c r="F181" s="9">
        <f>F182</f>
        <v>1281758.03</v>
      </c>
    </row>
    <row r="182" spans="1:7" ht="12.95" customHeight="1" outlineLevel="5">
      <c r="A182" s="8" t="s">
        <v>29</v>
      </c>
      <c r="B182" s="55" t="s">
        <v>4</v>
      </c>
      <c r="C182" s="56" t="s">
        <v>87</v>
      </c>
      <c r="D182" s="56" t="s">
        <v>463</v>
      </c>
      <c r="E182" s="56" t="s">
        <v>30</v>
      </c>
      <c r="F182" s="9">
        <v>1281758.03</v>
      </c>
    </row>
    <row r="183" spans="1:7" ht="12.95" customHeight="1" outlineLevel="5">
      <c r="A183" s="8" t="s">
        <v>392</v>
      </c>
      <c r="B183" s="55" t="s">
        <v>4</v>
      </c>
      <c r="C183" s="56" t="s">
        <v>87</v>
      </c>
      <c r="D183" s="56" t="s">
        <v>217</v>
      </c>
      <c r="E183" s="56" t="s">
        <v>13</v>
      </c>
      <c r="F183" s="9">
        <f>F184</f>
        <v>31200</v>
      </c>
    </row>
    <row r="184" spans="1:7" ht="12.95" customHeight="1" outlineLevel="5">
      <c r="A184" s="8" t="s">
        <v>218</v>
      </c>
      <c r="B184" s="55" t="s">
        <v>4</v>
      </c>
      <c r="C184" s="56" t="s">
        <v>87</v>
      </c>
      <c r="D184" s="56" t="s">
        <v>219</v>
      </c>
      <c r="E184" s="56" t="s">
        <v>13</v>
      </c>
      <c r="F184" s="9">
        <f>F185</f>
        <v>31200</v>
      </c>
    </row>
    <row r="185" spans="1:7" ht="12.95" customHeight="1" outlineLevel="5">
      <c r="A185" s="8" t="s">
        <v>104</v>
      </c>
      <c r="B185" s="55" t="s">
        <v>4</v>
      </c>
      <c r="C185" s="56" t="s">
        <v>87</v>
      </c>
      <c r="D185" s="56" t="s">
        <v>219</v>
      </c>
      <c r="E185" s="56" t="s">
        <v>103</v>
      </c>
      <c r="F185" s="9">
        <f>F186</f>
        <v>31200</v>
      </c>
    </row>
    <row r="186" spans="1:7" ht="12.95" customHeight="1" outlineLevel="5">
      <c r="A186" s="8" t="s">
        <v>29</v>
      </c>
      <c r="B186" s="55" t="s">
        <v>4</v>
      </c>
      <c r="C186" s="56" t="s">
        <v>87</v>
      </c>
      <c r="D186" s="56" t="s">
        <v>219</v>
      </c>
      <c r="E186" s="56" t="s">
        <v>30</v>
      </c>
      <c r="F186" s="9">
        <v>31200</v>
      </c>
    </row>
    <row r="187" spans="1:7" ht="12.95" customHeight="1" outlineLevel="5">
      <c r="A187" s="11" t="s">
        <v>78</v>
      </c>
      <c r="B187" s="55" t="s">
        <v>4</v>
      </c>
      <c r="C187" s="53" t="s">
        <v>46</v>
      </c>
      <c r="D187" s="53" t="s">
        <v>171</v>
      </c>
      <c r="E187" s="53" t="s">
        <v>13</v>
      </c>
      <c r="F187" s="12">
        <f>F208+F188+F192</f>
        <v>7305127.75</v>
      </c>
    </row>
    <row r="188" spans="1:7" ht="12.95" customHeight="1" outlineLevel="5">
      <c r="A188" s="11" t="s">
        <v>153</v>
      </c>
      <c r="B188" s="55" t="s">
        <v>4</v>
      </c>
      <c r="C188" s="53" t="s">
        <v>151</v>
      </c>
      <c r="D188" s="53" t="s">
        <v>171</v>
      </c>
      <c r="E188" s="53" t="s">
        <v>13</v>
      </c>
      <c r="F188" s="12">
        <f>SUM(F189)</f>
        <v>158118</v>
      </c>
    </row>
    <row r="189" spans="1:7" ht="12.95" customHeight="1" outlineLevel="5">
      <c r="A189" s="8" t="s">
        <v>152</v>
      </c>
      <c r="B189" s="55" t="s">
        <v>4</v>
      </c>
      <c r="C189" s="55" t="s">
        <v>151</v>
      </c>
      <c r="D189" s="55" t="s">
        <v>220</v>
      </c>
      <c r="E189" s="55" t="s">
        <v>13</v>
      </c>
      <c r="F189" s="10">
        <f>SUM(F190)</f>
        <v>158118</v>
      </c>
    </row>
    <row r="190" spans="1:7" ht="12.95" customHeight="1" outlineLevel="5">
      <c r="A190" s="8" t="s">
        <v>104</v>
      </c>
      <c r="B190" s="55" t="s">
        <v>4</v>
      </c>
      <c r="C190" s="55" t="s">
        <v>151</v>
      </c>
      <c r="D190" s="55" t="s">
        <v>220</v>
      </c>
      <c r="E190" s="55" t="s">
        <v>103</v>
      </c>
      <c r="F190" s="10">
        <f>SUM(F191)</f>
        <v>158118</v>
      </c>
    </row>
    <row r="191" spans="1:7" ht="12.95" customHeight="1" outlineLevel="5">
      <c r="A191" s="8" t="s">
        <v>29</v>
      </c>
      <c r="B191" s="55" t="s">
        <v>4</v>
      </c>
      <c r="C191" s="55" t="s">
        <v>151</v>
      </c>
      <c r="D191" s="55" t="s">
        <v>220</v>
      </c>
      <c r="E191" s="55" t="s">
        <v>30</v>
      </c>
      <c r="F191" s="10">
        <v>158118</v>
      </c>
      <c r="G191" s="1">
        <v>41887</v>
      </c>
    </row>
    <row r="192" spans="1:7" ht="12.95" customHeight="1" outlineLevel="5">
      <c r="A192" s="11" t="s">
        <v>154</v>
      </c>
      <c r="B192" s="55" t="s">
        <v>4</v>
      </c>
      <c r="C192" s="53" t="s">
        <v>150</v>
      </c>
      <c r="D192" s="53" t="s">
        <v>171</v>
      </c>
      <c r="E192" s="53" t="s">
        <v>13</v>
      </c>
      <c r="F192" s="12">
        <f>SUM(F193)</f>
        <v>7052009.75</v>
      </c>
    </row>
    <row r="193" spans="1:6" ht="12.95" customHeight="1" outlineLevel="5">
      <c r="A193" s="8" t="s">
        <v>393</v>
      </c>
      <c r="B193" s="55" t="s">
        <v>4</v>
      </c>
      <c r="C193" s="55" t="s">
        <v>150</v>
      </c>
      <c r="D193" s="55" t="s">
        <v>221</v>
      </c>
      <c r="E193" s="55" t="s">
        <v>13</v>
      </c>
      <c r="F193" s="10">
        <f>F194+F197+F203+F200</f>
        <v>7052009.75</v>
      </c>
    </row>
    <row r="194" spans="1:6" ht="12.95" customHeight="1" outlineLevel="5">
      <c r="A194" s="20" t="s">
        <v>222</v>
      </c>
      <c r="B194" s="55" t="s">
        <v>4</v>
      </c>
      <c r="C194" s="55" t="s">
        <v>150</v>
      </c>
      <c r="D194" s="55" t="s">
        <v>223</v>
      </c>
      <c r="E194" s="55" t="s">
        <v>13</v>
      </c>
      <c r="F194" s="10">
        <f>F195</f>
        <v>1060429.75</v>
      </c>
    </row>
    <row r="195" spans="1:6" ht="12.95" customHeight="1" outlineLevel="5">
      <c r="A195" s="8" t="s">
        <v>104</v>
      </c>
      <c r="B195" s="55" t="s">
        <v>4</v>
      </c>
      <c r="C195" s="55" t="s">
        <v>150</v>
      </c>
      <c r="D195" s="55" t="s">
        <v>223</v>
      </c>
      <c r="E195" s="55" t="s">
        <v>103</v>
      </c>
      <c r="F195" s="10">
        <f>F196</f>
        <v>1060429.75</v>
      </c>
    </row>
    <row r="196" spans="1:6" ht="12.95" customHeight="1" outlineLevel="5">
      <c r="A196" s="8" t="s">
        <v>29</v>
      </c>
      <c r="B196" s="55" t="s">
        <v>4</v>
      </c>
      <c r="C196" s="55" t="s">
        <v>150</v>
      </c>
      <c r="D196" s="55" t="s">
        <v>223</v>
      </c>
      <c r="E196" s="55" t="s">
        <v>30</v>
      </c>
      <c r="F196" s="10">
        <v>1060429.75</v>
      </c>
    </row>
    <row r="197" spans="1:6" ht="12.95" customHeight="1" outlineLevel="5">
      <c r="A197" s="20" t="s">
        <v>224</v>
      </c>
      <c r="B197" s="55" t="s">
        <v>4</v>
      </c>
      <c r="C197" s="55" t="s">
        <v>150</v>
      </c>
      <c r="D197" s="55" t="s">
        <v>225</v>
      </c>
      <c r="E197" s="55" t="s">
        <v>13</v>
      </c>
      <c r="F197" s="10">
        <f>F198</f>
        <v>2988580</v>
      </c>
    </row>
    <row r="198" spans="1:6" ht="12.95" customHeight="1" outlineLevel="5">
      <c r="A198" s="45" t="s">
        <v>34</v>
      </c>
      <c r="B198" s="55" t="s">
        <v>4</v>
      </c>
      <c r="C198" s="55" t="s">
        <v>150</v>
      </c>
      <c r="D198" s="55" t="s">
        <v>225</v>
      </c>
      <c r="E198" s="55" t="s">
        <v>35</v>
      </c>
      <c r="F198" s="10">
        <f>F199</f>
        <v>2988580</v>
      </c>
    </row>
    <row r="199" spans="1:6" ht="12.95" customHeight="1" outlineLevel="5">
      <c r="A199" s="8" t="s">
        <v>148</v>
      </c>
      <c r="B199" s="55" t="s">
        <v>4</v>
      </c>
      <c r="C199" s="55" t="s">
        <v>150</v>
      </c>
      <c r="D199" s="55" t="s">
        <v>225</v>
      </c>
      <c r="E199" s="55" t="s">
        <v>149</v>
      </c>
      <c r="F199" s="10">
        <v>2988580</v>
      </c>
    </row>
    <row r="200" spans="1:6" ht="12.95" customHeight="1" outlineLevel="5">
      <c r="A200" s="8" t="s">
        <v>454</v>
      </c>
      <c r="B200" s="55" t="s">
        <v>4</v>
      </c>
      <c r="C200" s="55" t="s">
        <v>150</v>
      </c>
      <c r="D200" s="55" t="s">
        <v>455</v>
      </c>
      <c r="E200" s="55" t="s">
        <v>13</v>
      </c>
      <c r="F200" s="10">
        <f>F201</f>
        <v>3000</v>
      </c>
    </row>
    <row r="201" spans="1:6" ht="12.95" customHeight="1" outlineLevel="5">
      <c r="A201" s="8" t="s">
        <v>104</v>
      </c>
      <c r="B201" s="55" t="s">
        <v>4</v>
      </c>
      <c r="C201" s="55" t="s">
        <v>150</v>
      </c>
      <c r="D201" s="55" t="s">
        <v>455</v>
      </c>
      <c r="E201" s="55" t="s">
        <v>103</v>
      </c>
      <c r="F201" s="10">
        <f>F202</f>
        <v>3000</v>
      </c>
    </row>
    <row r="202" spans="1:6" ht="12.95" customHeight="1" outlineLevel="5">
      <c r="A202" s="8" t="s">
        <v>29</v>
      </c>
      <c r="B202" s="55" t="s">
        <v>4</v>
      </c>
      <c r="C202" s="55" t="s">
        <v>150</v>
      </c>
      <c r="D202" s="55" t="s">
        <v>455</v>
      </c>
      <c r="E202" s="55" t="s">
        <v>30</v>
      </c>
      <c r="F202" s="10">
        <v>3000</v>
      </c>
    </row>
    <row r="203" spans="1:6" ht="12.95" customHeight="1" outlineLevel="5">
      <c r="A203" s="8" t="s">
        <v>352</v>
      </c>
      <c r="B203" s="55" t="s">
        <v>4</v>
      </c>
      <c r="C203" s="55" t="s">
        <v>150</v>
      </c>
      <c r="D203" s="55" t="s">
        <v>353</v>
      </c>
      <c r="E203" s="55" t="s">
        <v>13</v>
      </c>
      <c r="F203" s="10">
        <f>F206+F204</f>
        <v>3000000</v>
      </c>
    </row>
    <row r="204" spans="1:6" ht="12.95" customHeight="1" outlineLevel="5">
      <c r="A204" s="8" t="s">
        <v>104</v>
      </c>
      <c r="B204" s="55" t="s">
        <v>4</v>
      </c>
      <c r="C204" s="55" t="s">
        <v>150</v>
      </c>
      <c r="D204" s="55" t="s">
        <v>353</v>
      </c>
      <c r="E204" s="55" t="s">
        <v>103</v>
      </c>
      <c r="F204" s="10">
        <f>F205</f>
        <v>1000000</v>
      </c>
    </row>
    <row r="205" spans="1:6" ht="12.95" customHeight="1" outlineLevel="5">
      <c r="A205" s="8" t="s">
        <v>29</v>
      </c>
      <c r="B205" s="55" t="s">
        <v>4</v>
      </c>
      <c r="C205" s="55" t="s">
        <v>150</v>
      </c>
      <c r="D205" s="55" t="s">
        <v>353</v>
      </c>
      <c r="E205" s="55" t="s">
        <v>30</v>
      </c>
      <c r="F205" s="10">
        <v>1000000</v>
      </c>
    </row>
    <row r="206" spans="1:6" ht="12.95" customHeight="1" outlineLevel="5">
      <c r="A206" s="45" t="s">
        <v>34</v>
      </c>
      <c r="B206" s="55" t="s">
        <v>4</v>
      </c>
      <c r="C206" s="55" t="s">
        <v>150</v>
      </c>
      <c r="D206" s="55" t="s">
        <v>353</v>
      </c>
      <c r="E206" s="55" t="s">
        <v>35</v>
      </c>
      <c r="F206" s="10">
        <f>F207</f>
        <v>2000000</v>
      </c>
    </row>
    <row r="207" spans="1:6" ht="12.95" customHeight="1" outlineLevel="5">
      <c r="A207" s="8" t="s">
        <v>148</v>
      </c>
      <c r="B207" s="55" t="s">
        <v>4</v>
      </c>
      <c r="C207" s="55" t="s">
        <v>150</v>
      </c>
      <c r="D207" s="55" t="s">
        <v>353</v>
      </c>
      <c r="E207" s="55" t="s">
        <v>149</v>
      </c>
      <c r="F207" s="10">
        <v>2000000</v>
      </c>
    </row>
    <row r="208" spans="1:6" ht="12.95" customHeight="1" outlineLevel="5">
      <c r="A208" s="11" t="s">
        <v>54</v>
      </c>
      <c r="B208" s="55" t="s">
        <v>4</v>
      </c>
      <c r="C208" s="53" t="s">
        <v>12</v>
      </c>
      <c r="D208" s="53" t="s">
        <v>171</v>
      </c>
      <c r="E208" s="53" t="s">
        <v>13</v>
      </c>
      <c r="F208" s="12">
        <f>F209+F220</f>
        <v>95000</v>
      </c>
    </row>
    <row r="209" spans="1:6" ht="12.95" hidden="1" customHeight="1" outlineLevel="5">
      <c r="A209" s="20" t="s">
        <v>381</v>
      </c>
      <c r="B209" s="55" t="s">
        <v>4</v>
      </c>
      <c r="C209" s="55" t="s">
        <v>12</v>
      </c>
      <c r="D209" s="55" t="s">
        <v>172</v>
      </c>
      <c r="E209" s="55" t="s">
        <v>13</v>
      </c>
      <c r="F209" s="10">
        <f>F210</f>
        <v>0</v>
      </c>
    </row>
    <row r="210" spans="1:6" ht="12.95" hidden="1" customHeight="1" outlineLevel="5">
      <c r="A210" s="20" t="s">
        <v>394</v>
      </c>
      <c r="B210" s="55" t="s">
        <v>4</v>
      </c>
      <c r="C210" s="55" t="s">
        <v>12</v>
      </c>
      <c r="D210" s="55" t="s">
        <v>226</v>
      </c>
      <c r="E210" s="55" t="s">
        <v>13</v>
      </c>
      <c r="F210" s="10">
        <f>F211+F214+F217</f>
        <v>0</v>
      </c>
    </row>
    <row r="211" spans="1:6" ht="12.95" hidden="1" customHeight="1" outlineLevel="5">
      <c r="A211" s="8" t="s">
        <v>227</v>
      </c>
      <c r="B211" s="55" t="s">
        <v>4</v>
      </c>
      <c r="C211" s="55" t="s">
        <v>12</v>
      </c>
      <c r="D211" s="55" t="s">
        <v>228</v>
      </c>
      <c r="E211" s="55" t="s">
        <v>13</v>
      </c>
      <c r="F211" s="10">
        <f>F212</f>
        <v>0</v>
      </c>
    </row>
    <row r="212" spans="1:6" ht="12.95" hidden="1" customHeight="1" outlineLevel="5">
      <c r="A212" s="8" t="s">
        <v>100</v>
      </c>
      <c r="B212" s="55" t="s">
        <v>4</v>
      </c>
      <c r="C212" s="55" t="s">
        <v>12</v>
      </c>
      <c r="D212" s="55" t="s">
        <v>228</v>
      </c>
      <c r="E212" s="55" t="s">
        <v>99</v>
      </c>
      <c r="F212" s="10">
        <f>F213</f>
        <v>0</v>
      </c>
    </row>
    <row r="213" spans="1:6" ht="12.95" hidden="1" customHeight="1" outlineLevel="5">
      <c r="A213" s="8" t="s">
        <v>144</v>
      </c>
      <c r="B213" s="55" t="s">
        <v>4</v>
      </c>
      <c r="C213" s="55" t="s">
        <v>12</v>
      </c>
      <c r="D213" s="55" t="s">
        <v>228</v>
      </c>
      <c r="E213" s="55" t="s">
        <v>143</v>
      </c>
      <c r="F213" s="10">
        <v>0</v>
      </c>
    </row>
    <row r="214" spans="1:6" ht="12.95" hidden="1" customHeight="1" outlineLevel="5">
      <c r="A214" s="8" t="s">
        <v>350</v>
      </c>
      <c r="B214" s="55" t="s">
        <v>4</v>
      </c>
      <c r="C214" s="55" t="s">
        <v>12</v>
      </c>
      <c r="D214" s="55" t="s">
        <v>346</v>
      </c>
      <c r="E214" s="55" t="s">
        <v>13</v>
      </c>
      <c r="F214" s="10">
        <f>F215</f>
        <v>0</v>
      </c>
    </row>
    <row r="215" spans="1:6" ht="12.95" hidden="1" customHeight="1" outlineLevel="5">
      <c r="A215" s="8" t="s">
        <v>100</v>
      </c>
      <c r="B215" s="55" t="s">
        <v>4</v>
      </c>
      <c r="C215" s="55" t="s">
        <v>12</v>
      </c>
      <c r="D215" s="55" t="s">
        <v>346</v>
      </c>
      <c r="E215" s="55" t="s">
        <v>99</v>
      </c>
      <c r="F215" s="10">
        <f>F216</f>
        <v>0</v>
      </c>
    </row>
    <row r="216" spans="1:6" ht="12.95" hidden="1" customHeight="1" outlineLevel="5">
      <c r="A216" s="8" t="s">
        <v>144</v>
      </c>
      <c r="B216" s="55" t="s">
        <v>4</v>
      </c>
      <c r="C216" s="55" t="s">
        <v>12</v>
      </c>
      <c r="D216" s="55" t="s">
        <v>346</v>
      </c>
      <c r="E216" s="55" t="s">
        <v>143</v>
      </c>
      <c r="F216" s="10"/>
    </row>
    <row r="217" spans="1:6" ht="12.95" hidden="1" customHeight="1" outlineLevel="5">
      <c r="A217" s="8" t="s">
        <v>363</v>
      </c>
      <c r="B217" s="55" t="s">
        <v>4</v>
      </c>
      <c r="C217" s="55" t="s">
        <v>12</v>
      </c>
      <c r="D217" s="55" t="s">
        <v>364</v>
      </c>
      <c r="E217" s="55" t="s">
        <v>13</v>
      </c>
      <c r="F217" s="10">
        <f>F218</f>
        <v>0</v>
      </c>
    </row>
    <row r="218" spans="1:6" ht="12.95" hidden="1" customHeight="1" outlineLevel="4">
      <c r="A218" s="8" t="s">
        <v>100</v>
      </c>
      <c r="B218" s="55" t="s">
        <v>4</v>
      </c>
      <c r="C218" s="55" t="s">
        <v>12</v>
      </c>
      <c r="D218" s="55" t="s">
        <v>364</v>
      </c>
      <c r="E218" s="55" t="s">
        <v>99</v>
      </c>
      <c r="F218" s="10">
        <f>F219</f>
        <v>0</v>
      </c>
    </row>
    <row r="219" spans="1:6" ht="12.95" hidden="1" customHeight="1" outlineLevel="4">
      <c r="A219" s="8" t="s">
        <v>144</v>
      </c>
      <c r="B219" s="55" t="s">
        <v>4</v>
      </c>
      <c r="C219" s="55" t="s">
        <v>12</v>
      </c>
      <c r="D219" s="55" t="s">
        <v>364</v>
      </c>
      <c r="E219" s="55" t="s">
        <v>143</v>
      </c>
      <c r="F219" s="10"/>
    </row>
    <row r="220" spans="1:6" ht="28.5" customHeight="1" outlineLevel="4">
      <c r="A220" s="8" t="s">
        <v>395</v>
      </c>
      <c r="B220" s="55" t="s">
        <v>4</v>
      </c>
      <c r="C220" s="55" t="s">
        <v>12</v>
      </c>
      <c r="D220" s="55" t="s">
        <v>399</v>
      </c>
      <c r="E220" s="55" t="s">
        <v>13</v>
      </c>
      <c r="F220" s="10">
        <f>F224+F227</f>
        <v>95000</v>
      </c>
    </row>
    <row r="221" spans="1:6" ht="12.95" hidden="1" customHeight="1" outlineLevel="4">
      <c r="A221" s="25" t="s">
        <v>357</v>
      </c>
      <c r="B221" s="55" t="s">
        <v>4</v>
      </c>
      <c r="C221" s="55" t="s">
        <v>12</v>
      </c>
      <c r="D221" s="55" t="s">
        <v>400</v>
      </c>
      <c r="E221" s="55" t="s">
        <v>13</v>
      </c>
      <c r="F221" s="10">
        <f>F222</f>
        <v>0</v>
      </c>
    </row>
    <row r="222" spans="1:6" ht="27" hidden="1" customHeight="1" outlineLevel="4">
      <c r="A222" s="8" t="s">
        <v>104</v>
      </c>
      <c r="B222" s="55" t="s">
        <v>4</v>
      </c>
      <c r="C222" s="55" t="s">
        <v>12</v>
      </c>
      <c r="D222" s="55" t="s">
        <v>400</v>
      </c>
      <c r="E222" s="55" t="s">
        <v>103</v>
      </c>
      <c r="F222" s="10">
        <f>F223</f>
        <v>0</v>
      </c>
    </row>
    <row r="223" spans="1:6" ht="12.95" hidden="1" customHeight="1" outlineLevel="4">
      <c r="A223" s="8" t="s">
        <v>29</v>
      </c>
      <c r="B223" s="55" t="s">
        <v>4</v>
      </c>
      <c r="C223" s="55" t="s">
        <v>12</v>
      </c>
      <c r="D223" s="55" t="s">
        <v>400</v>
      </c>
      <c r="E223" s="55" t="s">
        <v>30</v>
      </c>
      <c r="F223" s="10">
        <v>0</v>
      </c>
    </row>
    <row r="224" spans="1:6" ht="12.95" hidden="1" customHeight="1" outlineLevel="4">
      <c r="A224" s="8" t="s">
        <v>396</v>
      </c>
      <c r="B224" s="55" t="s">
        <v>4</v>
      </c>
      <c r="C224" s="55" t="s">
        <v>12</v>
      </c>
      <c r="D224" s="55" t="s">
        <v>401</v>
      </c>
      <c r="E224" s="55" t="s">
        <v>13</v>
      </c>
      <c r="F224" s="10">
        <f>F225</f>
        <v>0</v>
      </c>
    </row>
    <row r="225" spans="1:6" ht="12.95" hidden="1" customHeight="1" outlineLevel="4">
      <c r="A225" s="8" t="s">
        <v>104</v>
      </c>
      <c r="B225" s="55" t="s">
        <v>4</v>
      </c>
      <c r="C225" s="55" t="s">
        <v>12</v>
      </c>
      <c r="D225" s="55" t="s">
        <v>401</v>
      </c>
      <c r="E225" s="55" t="s">
        <v>103</v>
      </c>
      <c r="F225" s="10">
        <f>F226</f>
        <v>0</v>
      </c>
    </row>
    <row r="226" spans="1:6" ht="12.95" hidden="1" customHeight="1" outlineLevel="4">
      <c r="A226" s="8" t="s">
        <v>29</v>
      </c>
      <c r="B226" s="55" t="s">
        <v>4</v>
      </c>
      <c r="C226" s="55" t="s">
        <v>12</v>
      </c>
      <c r="D226" s="55" t="s">
        <v>401</v>
      </c>
      <c r="E226" s="55" t="s">
        <v>30</v>
      </c>
      <c r="F226" s="10">
        <v>0</v>
      </c>
    </row>
    <row r="227" spans="1:6" ht="12.95" customHeight="1" outlineLevel="4">
      <c r="A227" s="8" t="s">
        <v>457</v>
      </c>
      <c r="B227" s="55" t="s">
        <v>4</v>
      </c>
      <c r="C227" s="55" t="s">
        <v>12</v>
      </c>
      <c r="D227" s="55" t="s">
        <v>458</v>
      </c>
      <c r="E227" s="55" t="s">
        <v>13</v>
      </c>
      <c r="F227" s="10">
        <f>F228</f>
        <v>95000</v>
      </c>
    </row>
    <row r="228" spans="1:6" ht="12.95" customHeight="1" outlineLevel="4">
      <c r="A228" s="8" t="s">
        <v>104</v>
      </c>
      <c r="B228" s="55" t="s">
        <v>4</v>
      </c>
      <c r="C228" s="55" t="s">
        <v>12</v>
      </c>
      <c r="D228" s="55" t="s">
        <v>458</v>
      </c>
      <c r="E228" s="55" t="s">
        <v>103</v>
      </c>
      <c r="F228" s="10">
        <f>F229</f>
        <v>95000</v>
      </c>
    </row>
    <row r="229" spans="1:6" ht="12.95" customHeight="1" outlineLevel="4">
      <c r="A229" s="8" t="s">
        <v>29</v>
      </c>
      <c r="B229" s="55" t="s">
        <v>4</v>
      </c>
      <c r="C229" s="55" t="s">
        <v>12</v>
      </c>
      <c r="D229" s="55" t="s">
        <v>458</v>
      </c>
      <c r="E229" s="55" t="s">
        <v>30</v>
      </c>
      <c r="F229" s="10">
        <v>95000</v>
      </c>
    </row>
    <row r="230" spans="1:6" ht="12.95" customHeight="1" outlineLevel="4">
      <c r="A230" s="46" t="s">
        <v>55</v>
      </c>
      <c r="B230" s="55" t="s">
        <v>4</v>
      </c>
      <c r="C230" s="53" t="s">
        <v>47</v>
      </c>
      <c r="D230" s="53" t="s">
        <v>171</v>
      </c>
      <c r="E230" s="53" t="s">
        <v>13</v>
      </c>
      <c r="F230" s="12">
        <f>F231+F245+F261+F265</f>
        <v>2504121</v>
      </c>
    </row>
    <row r="231" spans="1:6" ht="12.95" customHeight="1" outlineLevel="4">
      <c r="A231" s="46" t="s">
        <v>230</v>
      </c>
      <c r="B231" s="55" t="s">
        <v>4</v>
      </c>
      <c r="C231" s="53" t="s">
        <v>229</v>
      </c>
      <c r="D231" s="53" t="s">
        <v>171</v>
      </c>
      <c r="E231" s="53" t="s">
        <v>13</v>
      </c>
      <c r="F231" s="12">
        <f>F232</f>
        <v>1726900</v>
      </c>
    </row>
    <row r="232" spans="1:6" ht="12.95" customHeight="1" outlineLevel="4">
      <c r="A232" s="8" t="s">
        <v>397</v>
      </c>
      <c r="B232" s="55" t="s">
        <v>4</v>
      </c>
      <c r="C232" s="55" t="s">
        <v>229</v>
      </c>
      <c r="D232" s="55" t="s">
        <v>232</v>
      </c>
      <c r="E232" s="55" t="s">
        <v>13</v>
      </c>
      <c r="F232" s="10">
        <f>F233</f>
        <v>1726900</v>
      </c>
    </row>
    <row r="233" spans="1:6" ht="12.95" customHeight="1" outlineLevel="4">
      <c r="A233" s="47" t="s">
        <v>398</v>
      </c>
      <c r="B233" s="55" t="s">
        <v>4</v>
      </c>
      <c r="C233" s="55" t="s">
        <v>229</v>
      </c>
      <c r="D233" s="55" t="s">
        <v>233</v>
      </c>
      <c r="E233" s="55" t="s">
        <v>13</v>
      </c>
      <c r="F233" s="10">
        <f>F234+F242+F237</f>
        <v>1726900</v>
      </c>
    </row>
    <row r="234" spans="1:6" ht="12.95" customHeight="1" outlineLevel="4">
      <c r="A234" s="20" t="s">
        <v>161</v>
      </c>
      <c r="B234" s="55" t="s">
        <v>4</v>
      </c>
      <c r="C234" s="55" t="s">
        <v>229</v>
      </c>
      <c r="D234" s="55" t="s">
        <v>234</v>
      </c>
      <c r="E234" s="55" t="s">
        <v>13</v>
      </c>
      <c r="F234" s="10">
        <f>F235</f>
        <v>919900</v>
      </c>
    </row>
    <row r="235" spans="1:6" ht="12.95" customHeight="1" outlineLevel="4">
      <c r="A235" s="8" t="s">
        <v>104</v>
      </c>
      <c r="B235" s="55" t="s">
        <v>4</v>
      </c>
      <c r="C235" s="55" t="s">
        <v>229</v>
      </c>
      <c r="D235" s="55" t="s">
        <v>234</v>
      </c>
      <c r="E235" s="55" t="s">
        <v>103</v>
      </c>
      <c r="F235" s="10">
        <f>F236</f>
        <v>919900</v>
      </c>
    </row>
    <row r="236" spans="1:6" ht="12.95" customHeight="1" outlineLevel="4">
      <c r="A236" s="8" t="s">
        <v>29</v>
      </c>
      <c r="B236" s="55" t="s">
        <v>4</v>
      </c>
      <c r="C236" s="55" t="s">
        <v>229</v>
      </c>
      <c r="D236" s="55" t="s">
        <v>234</v>
      </c>
      <c r="E236" s="55" t="s">
        <v>30</v>
      </c>
      <c r="F236" s="10">
        <v>919900</v>
      </c>
    </row>
    <row r="237" spans="1:6" ht="12.95" customHeight="1" outlineLevel="4">
      <c r="A237" s="8" t="s">
        <v>464</v>
      </c>
      <c r="B237" s="55" t="s">
        <v>4</v>
      </c>
      <c r="C237" s="55" t="s">
        <v>229</v>
      </c>
      <c r="D237" s="55" t="s">
        <v>465</v>
      </c>
      <c r="E237" s="55" t="s">
        <v>13</v>
      </c>
      <c r="F237" s="10">
        <f>F238+F240</f>
        <v>807000</v>
      </c>
    </row>
    <row r="238" spans="1:6" ht="12.95" customHeight="1" outlineLevel="4">
      <c r="A238" s="8" t="s">
        <v>104</v>
      </c>
      <c r="B238" s="55" t="s">
        <v>4</v>
      </c>
      <c r="C238" s="55" t="s">
        <v>229</v>
      </c>
      <c r="D238" s="55" t="s">
        <v>465</v>
      </c>
      <c r="E238" s="55" t="s">
        <v>103</v>
      </c>
      <c r="F238" s="10">
        <f>F239</f>
        <v>788000</v>
      </c>
    </row>
    <row r="239" spans="1:6" ht="12.95" customHeight="1" outlineLevel="4">
      <c r="A239" s="8" t="s">
        <v>29</v>
      </c>
      <c r="B239" s="55" t="s">
        <v>4</v>
      </c>
      <c r="C239" s="55" t="s">
        <v>229</v>
      </c>
      <c r="D239" s="55" t="s">
        <v>465</v>
      </c>
      <c r="E239" s="55" t="s">
        <v>30</v>
      </c>
      <c r="F239" s="10">
        <v>788000</v>
      </c>
    </row>
    <row r="240" spans="1:6" ht="12.95" customHeight="1" outlineLevel="4">
      <c r="A240" s="8" t="s">
        <v>100</v>
      </c>
      <c r="B240" s="55" t="s">
        <v>4</v>
      </c>
      <c r="C240" s="55" t="s">
        <v>229</v>
      </c>
      <c r="D240" s="55" t="s">
        <v>465</v>
      </c>
      <c r="E240" s="55" t="s">
        <v>99</v>
      </c>
      <c r="F240" s="10">
        <f>F241</f>
        <v>19000</v>
      </c>
    </row>
    <row r="241" spans="1:6" ht="12.95" customHeight="1" outlineLevel="4">
      <c r="A241" s="24" t="s">
        <v>313</v>
      </c>
      <c r="B241" s="55" t="s">
        <v>4</v>
      </c>
      <c r="C241" s="55" t="s">
        <v>229</v>
      </c>
      <c r="D241" s="55" t="s">
        <v>465</v>
      </c>
      <c r="E241" s="55" t="s">
        <v>135</v>
      </c>
      <c r="F241" s="10">
        <v>19000</v>
      </c>
    </row>
    <row r="242" spans="1:6" ht="12.95" hidden="1" customHeight="1" outlineLevel="4">
      <c r="A242" s="47" t="s">
        <v>236</v>
      </c>
      <c r="B242" s="55" t="s">
        <v>4</v>
      </c>
      <c r="C242" s="55" t="s">
        <v>229</v>
      </c>
      <c r="D242" s="55" t="s">
        <v>235</v>
      </c>
      <c r="E242" s="55" t="s">
        <v>13</v>
      </c>
      <c r="F242" s="10">
        <f>F243</f>
        <v>0</v>
      </c>
    </row>
    <row r="243" spans="1:6" ht="12.95" hidden="1" customHeight="1" outlineLevel="4">
      <c r="A243" s="8" t="s">
        <v>104</v>
      </c>
      <c r="B243" s="55" t="s">
        <v>4</v>
      </c>
      <c r="C243" s="55" t="s">
        <v>229</v>
      </c>
      <c r="D243" s="55" t="s">
        <v>235</v>
      </c>
      <c r="E243" s="55" t="s">
        <v>103</v>
      </c>
      <c r="F243" s="10">
        <f>F244</f>
        <v>0</v>
      </c>
    </row>
    <row r="244" spans="1:6" ht="12.95" hidden="1" customHeight="1" outlineLevel="4">
      <c r="A244" s="8" t="s">
        <v>29</v>
      </c>
      <c r="B244" s="55" t="s">
        <v>4</v>
      </c>
      <c r="C244" s="55" t="s">
        <v>229</v>
      </c>
      <c r="D244" s="55" t="s">
        <v>235</v>
      </c>
      <c r="E244" s="55" t="s">
        <v>30</v>
      </c>
      <c r="F244" s="10">
        <v>0</v>
      </c>
    </row>
    <row r="245" spans="1:6" ht="12.95" customHeight="1" outlineLevel="4">
      <c r="A245" s="46" t="s">
        <v>162</v>
      </c>
      <c r="B245" s="53" t="s">
        <v>4</v>
      </c>
      <c r="C245" s="53" t="s">
        <v>163</v>
      </c>
      <c r="D245" s="53" t="s">
        <v>171</v>
      </c>
      <c r="E245" s="53" t="s">
        <v>13</v>
      </c>
      <c r="F245" s="12">
        <f>F246</f>
        <v>488550</v>
      </c>
    </row>
    <row r="246" spans="1:6" ht="12.95" customHeight="1" outlineLevel="4">
      <c r="A246" s="8" t="s">
        <v>397</v>
      </c>
      <c r="B246" s="55" t="s">
        <v>4</v>
      </c>
      <c r="C246" s="55" t="s">
        <v>163</v>
      </c>
      <c r="D246" s="55" t="s">
        <v>232</v>
      </c>
      <c r="E246" s="55" t="s">
        <v>13</v>
      </c>
      <c r="F246" s="10">
        <f>F247+F251</f>
        <v>488550</v>
      </c>
    </row>
    <row r="247" spans="1:6" ht="12.95" hidden="1" customHeight="1" outlineLevel="4">
      <c r="A247" s="14" t="s">
        <v>238</v>
      </c>
      <c r="B247" s="55" t="s">
        <v>4</v>
      </c>
      <c r="C247" s="55" t="s">
        <v>163</v>
      </c>
      <c r="D247" s="55" t="s">
        <v>239</v>
      </c>
      <c r="E247" s="55" t="s">
        <v>13</v>
      </c>
      <c r="F247" s="10">
        <f>F248</f>
        <v>0</v>
      </c>
    </row>
    <row r="248" spans="1:6" ht="12.95" hidden="1" customHeight="1" outlineLevel="4">
      <c r="A248" s="8" t="s">
        <v>240</v>
      </c>
      <c r="B248" s="55" t="s">
        <v>4</v>
      </c>
      <c r="C248" s="55" t="s">
        <v>163</v>
      </c>
      <c r="D248" s="55" t="s">
        <v>237</v>
      </c>
      <c r="E248" s="55" t="s">
        <v>13</v>
      </c>
      <c r="F248" s="10">
        <f>F249</f>
        <v>0</v>
      </c>
    </row>
    <row r="249" spans="1:6" ht="12.95" hidden="1" customHeight="1" outlineLevel="4">
      <c r="A249" s="8" t="s">
        <v>104</v>
      </c>
      <c r="B249" s="55" t="s">
        <v>4</v>
      </c>
      <c r="C249" s="55" t="s">
        <v>163</v>
      </c>
      <c r="D249" s="55" t="s">
        <v>237</v>
      </c>
      <c r="E249" s="55" t="s">
        <v>103</v>
      </c>
      <c r="F249" s="10">
        <f>F250</f>
        <v>0</v>
      </c>
    </row>
    <row r="250" spans="1:6" ht="12.95" hidden="1" customHeight="1" outlineLevel="4">
      <c r="A250" s="8" t="s">
        <v>29</v>
      </c>
      <c r="B250" s="55" t="s">
        <v>4</v>
      </c>
      <c r="C250" s="55" t="s">
        <v>163</v>
      </c>
      <c r="D250" s="55" t="s">
        <v>237</v>
      </c>
      <c r="E250" s="55" t="s">
        <v>30</v>
      </c>
      <c r="F250" s="10">
        <v>0</v>
      </c>
    </row>
    <row r="251" spans="1:6" ht="12.95" customHeight="1" outlineLevel="4">
      <c r="A251" s="48" t="s">
        <v>402</v>
      </c>
      <c r="B251" s="55" t="s">
        <v>4</v>
      </c>
      <c r="C251" s="55" t="s">
        <v>163</v>
      </c>
      <c r="D251" s="55" t="s">
        <v>241</v>
      </c>
      <c r="E251" s="55" t="s">
        <v>13</v>
      </c>
      <c r="F251" s="10">
        <f>F255+F258+F252</f>
        <v>488550</v>
      </c>
    </row>
    <row r="252" spans="1:6" ht="12.95" customHeight="1" outlineLevel="4">
      <c r="A252" s="47" t="s">
        <v>332</v>
      </c>
      <c r="B252" s="55" t="s">
        <v>4</v>
      </c>
      <c r="C252" s="55" t="s">
        <v>163</v>
      </c>
      <c r="D252" s="55" t="s">
        <v>242</v>
      </c>
      <c r="E252" s="55" t="s">
        <v>13</v>
      </c>
      <c r="F252" s="10">
        <f>F253</f>
        <v>550</v>
      </c>
    </row>
    <row r="253" spans="1:6" ht="12.95" customHeight="1" outlineLevel="4">
      <c r="A253" s="8" t="s">
        <v>104</v>
      </c>
      <c r="B253" s="55" t="s">
        <v>4</v>
      </c>
      <c r="C253" s="55" t="s">
        <v>163</v>
      </c>
      <c r="D253" s="55" t="s">
        <v>242</v>
      </c>
      <c r="E253" s="55" t="s">
        <v>103</v>
      </c>
      <c r="F253" s="10">
        <f>F254</f>
        <v>550</v>
      </c>
    </row>
    <row r="254" spans="1:6" ht="12.95" customHeight="1" outlineLevel="4">
      <c r="A254" s="8" t="s">
        <v>29</v>
      </c>
      <c r="B254" s="55" t="s">
        <v>4</v>
      </c>
      <c r="C254" s="55" t="s">
        <v>163</v>
      </c>
      <c r="D254" s="55" t="s">
        <v>242</v>
      </c>
      <c r="E254" s="55" t="s">
        <v>30</v>
      </c>
      <c r="F254" s="10">
        <v>550</v>
      </c>
    </row>
    <row r="255" spans="1:6" ht="12.95" hidden="1" customHeight="1" outlineLevel="4">
      <c r="A255" s="8" t="s">
        <v>243</v>
      </c>
      <c r="B255" s="55" t="s">
        <v>4</v>
      </c>
      <c r="C255" s="55" t="s">
        <v>163</v>
      </c>
      <c r="D255" s="55" t="s">
        <v>351</v>
      </c>
      <c r="E255" s="55" t="s">
        <v>13</v>
      </c>
      <c r="F255" s="10">
        <f>F256</f>
        <v>0</v>
      </c>
    </row>
    <row r="256" spans="1:6" ht="12.95" hidden="1" customHeight="1" outlineLevel="4">
      <c r="A256" s="8" t="s">
        <v>104</v>
      </c>
      <c r="B256" s="55" t="s">
        <v>4</v>
      </c>
      <c r="C256" s="55" t="s">
        <v>163</v>
      </c>
      <c r="D256" s="55" t="s">
        <v>351</v>
      </c>
      <c r="E256" s="55" t="s">
        <v>103</v>
      </c>
      <c r="F256" s="10">
        <f>F257</f>
        <v>0</v>
      </c>
    </row>
    <row r="257" spans="1:6" ht="12.95" hidden="1" customHeight="1" outlineLevel="4">
      <c r="A257" s="8" t="s">
        <v>29</v>
      </c>
      <c r="B257" s="55" t="s">
        <v>4</v>
      </c>
      <c r="C257" s="55" t="s">
        <v>163</v>
      </c>
      <c r="D257" s="55" t="s">
        <v>351</v>
      </c>
      <c r="E257" s="55" t="s">
        <v>30</v>
      </c>
      <c r="F257" s="10"/>
    </row>
    <row r="258" spans="1:6" ht="12.95" customHeight="1" outlineLevel="4">
      <c r="A258" s="8" t="s">
        <v>315</v>
      </c>
      <c r="B258" s="55" t="s">
        <v>4</v>
      </c>
      <c r="C258" s="55" t="s">
        <v>163</v>
      </c>
      <c r="D258" s="55" t="s">
        <v>316</v>
      </c>
      <c r="E258" s="55" t="s">
        <v>13</v>
      </c>
      <c r="F258" s="10">
        <f>F259</f>
        <v>488000</v>
      </c>
    </row>
    <row r="259" spans="1:6" ht="12.95" customHeight="1" outlineLevel="4">
      <c r="A259" s="45" t="s">
        <v>34</v>
      </c>
      <c r="B259" s="55" t="s">
        <v>4</v>
      </c>
      <c r="C259" s="55" t="s">
        <v>163</v>
      </c>
      <c r="D259" s="55" t="s">
        <v>316</v>
      </c>
      <c r="E259" s="55" t="s">
        <v>35</v>
      </c>
      <c r="F259" s="10">
        <f>F260</f>
        <v>488000</v>
      </c>
    </row>
    <row r="260" spans="1:6" ht="12.95" customHeight="1" outlineLevel="4">
      <c r="A260" s="8" t="s">
        <v>148</v>
      </c>
      <c r="B260" s="55" t="s">
        <v>4</v>
      </c>
      <c r="C260" s="55" t="s">
        <v>163</v>
      </c>
      <c r="D260" s="55" t="s">
        <v>403</v>
      </c>
      <c r="E260" s="55" t="s">
        <v>149</v>
      </c>
      <c r="F260" s="10">
        <v>488000</v>
      </c>
    </row>
    <row r="261" spans="1:6" ht="12.95" customHeight="1" outlineLevel="4">
      <c r="A261" s="11" t="s">
        <v>349</v>
      </c>
      <c r="B261" s="53" t="s">
        <v>4</v>
      </c>
      <c r="C261" s="53" t="s">
        <v>348</v>
      </c>
      <c r="D261" s="53" t="s">
        <v>171</v>
      </c>
      <c r="E261" s="53" t="s">
        <v>13</v>
      </c>
      <c r="F261" s="12">
        <f>F262</f>
        <v>112000</v>
      </c>
    </row>
    <row r="262" spans="1:6" ht="12.95" customHeight="1" outlineLevel="4">
      <c r="A262" s="24" t="s">
        <v>317</v>
      </c>
      <c r="B262" s="55" t="s">
        <v>4</v>
      </c>
      <c r="C262" s="55" t="s">
        <v>348</v>
      </c>
      <c r="D262" s="55" t="s">
        <v>318</v>
      </c>
      <c r="E262" s="55" t="s">
        <v>13</v>
      </c>
      <c r="F262" s="10">
        <f>F263</f>
        <v>112000</v>
      </c>
    </row>
    <row r="263" spans="1:6" ht="12.95" customHeight="1" outlineLevel="4">
      <c r="A263" s="45" t="s">
        <v>34</v>
      </c>
      <c r="B263" s="55" t="s">
        <v>4</v>
      </c>
      <c r="C263" s="55" t="s">
        <v>348</v>
      </c>
      <c r="D263" s="55" t="s">
        <v>318</v>
      </c>
      <c r="E263" s="55" t="s">
        <v>35</v>
      </c>
      <c r="F263" s="10">
        <f>F264</f>
        <v>112000</v>
      </c>
    </row>
    <row r="264" spans="1:6" ht="12.95" customHeight="1" outlineLevel="4">
      <c r="A264" s="8" t="s">
        <v>148</v>
      </c>
      <c r="B264" s="55" t="s">
        <v>4</v>
      </c>
      <c r="C264" s="55" t="s">
        <v>348</v>
      </c>
      <c r="D264" s="55" t="s">
        <v>318</v>
      </c>
      <c r="E264" s="55" t="s">
        <v>149</v>
      </c>
      <c r="F264" s="10">
        <v>112000</v>
      </c>
    </row>
    <row r="265" spans="1:6" ht="12.95" customHeight="1" outlineLevel="4">
      <c r="A265" s="44" t="s">
        <v>129</v>
      </c>
      <c r="B265" s="53" t="s">
        <v>4</v>
      </c>
      <c r="C265" s="53" t="s">
        <v>128</v>
      </c>
      <c r="D265" s="53" t="s">
        <v>171</v>
      </c>
      <c r="E265" s="53" t="s">
        <v>13</v>
      </c>
      <c r="F265" s="12">
        <f>F266</f>
        <v>176671</v>
      </c>
    </row>
    <row r="266" spans="1:6" ht="12.95" customHeight="1" outlineLevel="5">
      <c r="A266" s="30" t="s">
        <v>209</v>
      </c>
      <c r="B266" s="55" t="s">
        <v>4</v>
      </c>
      <c r="C266" s="55" t="s">
        <v>128</v>
      </c>
      <c r="D266" s="55" t="s">
        <v>199</v>
      </c>
      <c r="E266" s="55" t="s">
        <v>13</v>
      </c>
      <c r="F266" s="10">
        <f>F267</f>
        <v>176671</v>
      </c>
    </row>
    <row r="267" spans="1:6" ht="12.95" customHeight="1" outlineLevel="5">
      <c r="A267" s="8" t="s">
        <v>95</v>
      </c>
      <c r="B267" s="55" t="s">
        <v>4</v>
      </c>
      <c r="C267" s="55" t="s">
        <v>128</v>
      </c>
      <c r="D267" s="55" t="s">
        <v>199</v>
      </c>
      <c r="E267" s="55" t="s">
        <v>96</v>
      </c>
      <c r="F267" s="10">
        <f>F268</f>
        <v>176671</v>
      </c>
    </row>
    <row r="268" spans="1:6" ht="12.95" customHeight="1" outlineLevel="5">
      <c r="A268" s="8" t="s">
        <v>97</v>
      </c>
      <c r="B268" s="55" t="s">
        <v>4</v>
      </c>
      <c r="C268" s="55" t="s">
        <v>128</v>
      </c>
      <c r="D268" s="55" t="s">
        <v>199</v>
      </c>
      <c r="E268" s="55" t="s">
        <v>28</v>
      </c>
      <c r="F268" s="10">
        <v>176671</v>
      </c>
    </row>
    <row r="269" spans="1:6" ht="12.95" customHeight="1" outlineLevel="5">
      <c r="A269" s="11" t="s">
        <v>71</v>
      </c>
      <c r="B269" s="55" t="s">
        <v>4</v>
      </c>
      <c r="C269" s="53" t="s">
        <v>431</v>
      </c>
      <c r="D269" s="53" t="s">
        <v>171</v>
      </c>
      <c r="E269" s="53" t="s">
        <v>13</v>
      </c>
      <c r="F269" s="12">
        <f>F270+F276</f>
        <v>1870088</v>
      </c>
    </row>
    <row r="270" spans="1:6" ht="12.95" customHeight="1" outlineLevel="5">
      <c r="A270" s="11" t="s">
        <v>429</v>
      </c>
      <c r="B270" s="55" t="s">
        <v>4</v>
      </c>
      <c r="C270" s="53" t="s">
        <v>432</v>
      </c>
      <c r="D270" s="53" t="s">
        <v>171</v>
      </c>
      <c r="E270" s="53" t="s">
        <v>13</v>
      </c>
      <c r="F270" s="12">
        <f>F271</f>
        <v>1795088</v>
      </c>
    </row>
    <row r="271" spans="1:6" ht="12.95" customHeight="1" outlineLevel="5">
      <c r="A271" s="23" t="s">
        <v>381</v>
      </c>
      <c r="B271" s="55" t="s">
        <v>4</v>
      </c>
      <c r="C271" s="55" t="s">
        <v>432</v>
      </c>
      <c r="D271" s="55" t="s">
        <v>172</v>
      </c>
      <c r="E271" s="55" t="s">
        <v>13</v>
      </c>
      <c r="F271" s="10">
        <f>F272</f>
        <v>1795088</v>
      </c>
    </row>
    <row r="272" spans="1:6" ht="12.95" customHeight="1" outlineLevel="5">
      <c r="A272" s="11" t="s">
        <v>382</v>
      </c>
      <c r="B272" s="55" t="s">
        <v>4</v>
      </c>
      <c r="C272" s="55" t="s">
        <v>432</v>
      </c>
      <c r="D272" s="55" t="s">
        <v>244</v>
      </c>
      <c r="E272" s="55" t="s">
        <v>13</v>
      </c>
      <c r="F272" s="10">
        <f>F273</f>
        <v>1795088</v>
      </c>
    </row>
    <row r="273" spans="1:6" ht="12.95" customHeight="1" outlineLevel="5">
      <c r="A273" s="20" t="s">
        <v>430</v>
      </c>
      <c r="B273" s="55" t="s">
        <v>4</v>
      </c>
      <c r="C273" s="55" t="s">
        <v>432</v>
      </c>
      <c r="D273" s="55" t="s">
        <v>433</v>
      </c>
      <c r="E273" s="55" t="s">
        <v>13</v>
      </c>
      <c r="F273" s="10">
        <f>F274</f>
        <v>1795088</v>
      </c>
    </row>
    <row r="274" spans="1:6" ht="12.95" customHeight="1" outlineLevel="5">
      <c r="A274" s="20" t="s">
        <v>109</v>
      </c>
      <c r="B274" s="55" t="s">
        <v>4</v>
      </c>
      <c r="C274" s="55" t="s">
        <v>432</v>
      </c>
      <c r="D274" s="55" t="s">
        <v>433</v>
      </c>
      <c r="E274" s="55" t="s">
        <v>108</v>
      </c>
      <c r="F274" s="10">
        <f>F275</f>
        <v>1795088</v>
      </c>
    </row>
    <row r="275" spans="1:6" ht="12.95" customHeight="1" outlineLevel="5">
      <c r="A275" s="8" t="s">
        <v>110</v>
      </c>
      <c r="B275" s="55" t="s">
        <v>4</v>
      </c>
      <c r="C275" s="55" t="s">
        <v>432</v>
      </c>
      <c r="D275" s="55" t="s">
        <v>433</v>
      </c>
      <c r="E275" s="55" t="s">
        <v>11</v>
      </c>
      <c r="F275" s="10">
        <v>1795088</v>
      </c>
    </row>
    <row r="276" spans="1:6" ht="12.95" customHeight="1" outlineLevel="3">
      <c r="A276" s="11" t="s">
        <v>407</v>
      </c>
      <c r="B276" s="53" t="s">
        <v>4</v>
      </c>
      <c r="C276" s="53" t="s">
        <v>408</v>
      </c>
      <c r="D276" s="53" t="s">
        <v>171</v>
      </c>
      <c r="E276" s="53" t="s">
        <v>13</v>
      </c>
      <c r="F276" s="12">
        <f>F277</f>
        <v>75000</v>
      </c>
    </row>
    <row r="277" spans="1:6" ht="12.95" customHeight="1" outlineLevel="3">
      <c r="A277" s="8" t="s">
        <v>196</v>
      </c>
      <c r="B277" s="55" t="s">
        <v>4</v>
      </c>
      <c r="C277" s="55" t="s">
        <v>408</v>
      </c>
      <c r="D277" s="55" t="s">
        <v>207</v>
      </c>
      <c r="E277" s="55" t="s">
        <v>13</v>
      </c>
      <c r="F277" s="10">
        <f>F278</f>
        <v>75000</v>
      </c>
    </row>
    <row r="278" spans="1:6" ht="12.95" customHeight="1" outlineLevel="3">
      <c r="A278" s="8" t="s">
        <v>156</v>
      </c>
      <c r="B278" s="55" t="s">
        <v>4</v>
      </c>
      <c r="C278" s="55" t="s">
        <v>408</v>
      </c>
      <c r="D278" s="55" t="s">
        <v>409</v>
      </c>
      <c r="E278" s="55" t="s">
        <v>13</v>
      </c>
      <c r="F278" s="10">
        <f>F279</f>
        <v>75000</v>
      </c>
    </row>
    <row r="279" spans="1:6" ht="12.95" customHeight="1" outlineLevel="3">
      <c r="A279" s="8" t="s">
        <v>104</v>
      </c>
      <c r="B279" s="55" t="s">
        <v>4</v>
      </c>
      <c r="C279" s="55" t="s">
        <v>408</v>
      </c>
      <c r="D279" s="55" t="s">
        <v>409</v>
      </c>
      <c r="E279" s="55" t="s">
        <v>103</v>
      </c>
      <c r="F279" s="10">
        <f>F280</f>
        <v>75000</v>
      </c>
    </row>
    <row r="280" spans="1:6" ht="12.95" customHeight="1" outlineLevel="5">
      <c r="A280" s="8" t="s">
        <v>29</v>
      </c>
      <c r="B280" s="55" t="s">
        <v>4</v>
      </c>
      <c r="C280" s="55" t="s">
        <v>408</v>
      </c>
      <c r="D280" s="55" t="s">
        <v>409</v>
      </c>
      <c r="E280" s="55" t="s">
        <v>30</v>
      </c>
      <c r="F280" s="10">
        <v>75000</v>
      </c>
    </row>
    <row r="281" spans="1:6" ht="12.95" customHeight="1" outlineLevel="5">
      <c r="A281" s="11" t="s">
        <v>77</v>
      </c>
      <c r="B281" s="53" t="s">
        <v>4</v>
      </c>
      <c r="C281" s="53" t="s">
        <v>50</v>
      </c>
      <c r="D281" s="53" t="s">
        <v>171</v>
      </c>
      <c r="E281" s="53" t="s">
        <v>13</v>
      </c>
      <c r="F281" s="12">
        <f>F287+F282</f>
        <v>3877200</v>
      </c>
    </row>
    <row r="282" spans="1:6" ht="12.95" customHeight="1" outlineLevel="3">
      <c r="A282" s="49" t="s">
        <v>365</v>
      </c>
      <c r="B282" s="53" t="s">
        <v>4</v>
      </c>
      <c r="C282" s="53" t="s">
        <v>367</v>
      </c>
      <c r="D282" s="53" t="s">
        <v>171</v>
      </c>
      <c r="E282" s="55" t="s">
        <v>13</v>
      </c>
      <c r="F282" s="12">
        <f>F283</f>
        <v>3527200</v>
      </c>
    </row>
    <row r="283" spans="1:6" ht="12.95" customHeight="1" outlineLevel="3">
      <c r="A283" s="20" t="s">
        <v>366</v>
      </c>
      <c r="B283" s="55" t="s">
        <v>4</v>
      </c>
      <c r="C283" s="55" t="s">
        <v>367</v>
      </c>
      <c r="D283" s="53" t="s">
        <v>245</v>
      </c>
      <c r="E283" s="55" t="s">
        <v>13</v>
      </c>
      <c r="F283" s="10">
        <f>F284</f>
        <v>3527200</v>
      </c>
    </row>
    <row r="284" spans="1:6" ht="12.95" customHeight="1" outlineLevel="3">
      <c r="A284" s="8" t="s">
        <v>374</v>
      </c>
      <c r="B284" s="55" t="s">
        <v>4</v>
      </c>
      <c r="C284" s="55" t="s">
        <v>367</v>
      </c>
      <c r="D284" s="55" t="s">
        <v>375</v>
      </c>
      <c r="E284" s="55" t="s">
        <v>13</v>
      </c>
      <c r="F284" s="10">
        <f>F285</f>
        <v>3527200</v>
      </c>
    </row>
    <row r="285" spans="1:6" ht="12.95" customHeight="1" outlineLevel="4">
      <c r="A285" s="20" t="s">
        <v>112</v>
      </c>
      <c r="B285" s="55" t="s">
        <v>4</v>
      </c>
      <c r="C285" s="55" t="s">
        <v>367</v>
      </c>
      <c r="D285" s="55" t="s">
        <v>375</v>
      </c>
      <c r="E285" s="55" t="s">
        <v>111</v>
      </c>
      <c r="F285" s="10">
        <f>F286</f>
        <v>3527200</v>
      </c>
    </row>
    <row r="286" spans="1:6" ht="12.95" customHeight="1" outlineLevel="4">
      <c r="A286" s="8" t="s">
        <v>75</v>
      </c>
      <c r="B286" s="55" t="s">
        <v>4</v>
      </c>
      <c r="C286" s="55" t="s">
        <v>367</v>
      </c>
      <c r="D286" s="55" t="s">
        <v>375</v>
      </c>
      <c r="E286" s="55" t="s">
        <v>57</v>
      </c>
      <c r="F286" s="10">
        <v>3527200</v>
      </c>
    </row>
    <row r="287" spans="1:6" ht="12.95" customHeight="1" outlineLevel="4">
      <c r="A287" s="11" t="s">
        <v>56</v>
      </c>
      <c r="B287" s="53" t="s">
        <v>4</v>
      </c>
      <c r="C287" s="53" t="s">
        <v>51</v>
      </c>
      <c r="D287" s="53" t="s">
        <v>171</v>
      </c>
      <c r="E287" s="53" t="s">
        <v>13</v>
      </c>
      <c r="F287" s="12">
        <f>F288</f>
        <v>350000</v>
      </c>
    </row>
    <row r="288" spans="1:6" ht="12.95" customHeight="1" outlineLevel="4">
      <c r="A288" s="20" t="s">
        <v>366</v>
      </c>
      <c r="B288" s="55" t="s">
        <v>4</v>
      </c>
      <c r="C288" s="55" t="s">
        <v>51</v>
      </c>
      <c r="D288" s="55" t="s">
        <v>245</v>
      </c>
      <c r="E288" s="55" t="s">
        <v>13</v>
      </c>
      <c r="F288" s="10">
        <f>F289</f>
        <v>350000</v>
      </c>
    </row>
    <row r="289" spans="1:6" ht="12.95" customHeight="1" outlineLevel="5">
      <c r="A289" s="8" t="s">
        <v>247</v>
      </c>
      <c r="B289" s="55" t="s">
        <v>4</v>
      </c>
      <c r="C289" s="55" t="s">
        <v>51</v>
      </c>
      <c r="D289" s="55" t="s">
        <v>246</v>
      </c>
      <c r="E289" s="55" t="s">
        <v>13</v>
      </c>
      <c r="F289" s="10">
        <f>F290</f>
        <v>350000</v>
      </c>
    </row>
    <row r="290" spans="1:6" ht="12.95" customHeight="1" outlineLevel="5">
      <c r="A290" s="8" t="s">
        <v>104</v>
      </c>
      <c r="B290" s="55" t="s">
        <v>4</v>
      </c>
      <c r="C290" s="55" t="s">
        <v>51</v>
      </c>
      <c r="D290" s="55" t="s">
        <v>246</v>
      </c>
      <c r="E290" s="55" t="s">
        <v>103</v>
      </c>
      <c r="F290" s="10">
        <f>F291</f>
        <v>350000</v>
      </c>
    </row>
    <row r="291" spans="1:6" ht="12.95" customHeight="1" outlineLevel="5">
      <c r="A291" s="8" t="s">
        <v>29</v>
      </c>
      <c r="B291" s="55" t="s">
        <v>4</v>
      </c>
      <c r="C291" s="55" t="s">
        <v>51</v>
      </c>
      <c r="D291" s="55" t="s">
        <v>246</v>
      </c>
      <c r="E291" s="55" t="s">
        <v>30</v>
      </c>
      <c r="F291" s="10">
        <v>350000</v>
      </c>
    </row>
    <row r="292" spans="1:6" ht="12.95" customHeight="1" outlineLevel="5">
      <c r="A292" s="44" t="s">
        <v>115</v>
      </c>
      <c r="B292" s="53" t="s">
        <v>4</v>
      </c>
      <c r="C292" s="53" t="s">
        <v>52</v>
      </c>
      <c r="D292" s="53" t="s">
        <v>171</v>
      </c>
      <c r="E292" s="53" t="s">
        <v>13</v>
      </c>
      <c r="F292" s="12">
        <f>F294</f>
        <v>2040710.23</v>
      </c>
    </row>
    <row r="293" spans="1:6" ht="12.95" customHeight="1" outlineLevel="5">
      <c r="A293" s="44" t="s">
        <v>76</v>
      </c>
      <c r="B293" s="53" t="s">
        <v>4</v>
      </c>
      <c r="C293" s="53" t="s">
        <v>16</v>
      </c>
      <c r="D293" s="53" t="s">
        <v>171</v>
      </c>
      <c r="E293" s="53" t="s">
        <v>13</v>
      </c>
      <c r="F293" s="12">
        <f>F294</f>
        <v>2040710.23</v>
      </c>
    </row>
    <row r="294" spans="1:6" ht="12.95" customHeight="1" outlineLevel="5">
      <c r="A294" s="20" t="s">
        <v>381</v>
      </c>
      <c r="B294" s="55" t="s">
        <v>4</v>
      </c>
      <c r="C294" s="55" t="s">
        <v>16</v>
      </c>
      <c r="D294" s="55" t="s">
        <v>172</v>
      </c>
      <c r="E294" s="55" t="s">
        <v>13</v>
      </c>
      <c r="F294" s="10">
        <f>F295</f>
        <v>2040710.23</v>
      </c>
    </row>
    <row r="295" spans="1:6" ht="12.95" customHeight="1" outlineLevel="5">
      <c r="A295" s="8" t="s">
        <v>382</v>
      </c>
      <c r="B295" s="55" t="s">
        <v>4</v>
      </c>
      <c r="C295" s="55" t="s">
        <v>16</v>
      </c>
      <c r="D295" s="55" t="s">
        <v>244</v>
      </c>
      <c r="E295" s="55" t="s">
        <v>13</v>
      </c>
      <c r="F295" s="10">
        <f>F296</f>
        <v>2040710.23</v>
      </c>
    </row>
    <row r="296" spans="1:6" ht="12.95" customHeight="1" outlineLevel="5">
      <c r="A296" s="25" t="s">
        <v>133</v>
      </c>
      <c r="B296" s="55" t="s">
        <v>4</v>
      </c>
      <c r="C296" s="55" t="s">
        <v>16</v>
      </c>
      <c r="D296" s="55" t="s">
        <v>248</v>
      </c>
      <c r="E296" s="55" t="s">
        <v>13</v>
      </c>
      <c r="F296" s="10">
        <f>F297</f>
        <v>2040710.23</v>
      </c>
    </row>
    <row r="297" spans="1:6" ht="12.95" customHeight="1" outlineLevel="5">
      <c r="A297" s="20" t="s">
        <v>112</v>
      </c>
      <c r="B297" s="55" t="s">
        <v>4</v>
      </c>
      <c r="C297" s="55" t="s">
        <v>16</v>
      </c>
      <c r="D297" s="55" t="s">
        <v>248</v>
      </c>
      <c r="E297" s="55" t="s">
        <v>111</v>
      </c>
      <c r="F297" s="10">
        <f>F298</f>
        <v>2040710.23</v>
      </c>
    </row>
    <row r="298" spans="1:6" ht="12.95" customHeight="1" outlineLevel="5">
      <c r="A298" s="8" t="s">
        <v>75</v>
      </c>
      <c r="B298" s="55" t="s">
        <v>4</v>
      </c>
      <c r="C298" s="55" t="s">
        <v>16</v>
      </c>
      <c r="D298" s="55" t="s">
        <v>248</v>
      </c>
      <c r="E298" s="55" t="s">
        <v>57</v>
      </c>
      <c r="F298" s="10">
        <v>2040710.23</v>
      </c>
    </row>
    <row r="299" spans="1:6" ht="12.95" customHeight="1" outlineLevel="5">
      <c r="A299" s="11" t="s">
        <v>168</v>
      </c>
      <c r="B299" s="53" t="s">
        <v>169</v>
      </c>
      <c r="C299" s="53" t="s">
        <v>26</v>
      </c>
      <c r="D299" s="53" t="s">
        <v>171</v>
      </c>
      <c r="E299" s="53" t="s">
        <v>13</v>
      </c>
      <c r="F299" s="12">
        <f>F300</f>
        <v>2015176</v>
      </c>
    </row>
    <row r="300" spans="1:6" ht="12.95" customHeight="1" outlineLevel="5">
      <c r="A300" s="11" t="s">
        <v>85</v>
      </c>
      <c r="B300" s="53" t="s">
        <v>169</v>
      </c>
      <c r="C300" s="53" t="s">
        <v>27</v>
      </c>
      <c r="D300" s="53" t="s">
        <v>171</v>
      </c>
      <c r="E300" s="53" t="s">
        <v>13</v>
      </c>
      <c r="F300" s="12">
        <f>F301+F313</f>
        <v>2015176</v>
      </c>
    </row>
    <row r="301" spans="1:6" ht="12.95" customHeight="1" outlineLevel="5">
      <c r="A301" s="11" t="s">
        <v>60</v>
      </c>
      <c r="B301" s="55" t="s">
        <v>169</v>
      </c>
      <c r="C301" s="53" t="s">
        <v>6</v>
      </c>
      <c r="D301" s="53" t="s">
        <v>171</v>
      </c>
      <c r="E301" s="53" t="s">
        <v>13</v>
      </c>
      <c r="F301" s="12">
        <f>F302</f>
        <v>672668</v>
      </c>
    </row>
    <row r="302" spans="1:6" ht="12.95" customHeight="1" outlineLevel="5">
      <c r="A302" s="8" t="s">
        <v>158</v>
      </c>
      <c r="B302" s="55" t="s">
        <v>169</v>
      </c>
      <c r="C302" s="55" t="s">
        <v>6</v>
      </c>
      <c r="D302" s="55" t="s">
        <v>185</v>
      </c>
      <c r="E302" s="55" t="s">
        <v>13</v>
      </c>
      <c r="F302" s="10">
        <f>F303+F310</f>
        <v>672668</v>
      </c>
    </row>
    <row r="303" spans="1:6" ht="12.95" customHeight="1" outlineLevel="5">
      <c r="A303" s="8" t="s">
        <v>250</v>
      </c>
      <c r="B303" s="55" t="s">
        <v>169</v>
      </c>
      <c r="C303" s="55" t="s">
        <v>6</v>
      </c>
      <c r="D303" s="55" t="s">
        <v>249</v>
      </c>
      <c r="E303" s="55" t="s">
        <v>13</v>
      </c>
      <c r="F303" s="10">
        <f>F304+F306+F308</f>
        <v>618768</v>
      </c>
    </row>
    <row r="304" spans="1:6" ht="12.95" customHeight="1" outlineLevel="5">
      <c r="A304" s="8" t="s">
        <v>95</v>
      </c>
      <c r="B304" s="55" t="s">
        <v>169</v>
      </c>
      <c r="C304" s="55" t="s">
        <v>6</v>
      </c>
      <c r="D304" s="55" t="s">
        <v>249</v>
      </c>
      <c r="E304" s="55" t="s">
        <v>96</v>
      </c>
      <c r="F304" s="10">
        <f>F305</f>
        <v>518568</v>
      </c>
    </row>
    <row r="305" spans="1:8" ht="12.95" customHeight="1" outlineLevel="5">
      <c r="A305" s="8" t="s">
        <v>97</v>
      </c>
      <c r="B305" s="55" t="s">
        <v>169</v>
      </c>
      <c r="C305" s="55" t="s">
        <v>6</v>
      </c>
      <c r="D305" s="55" t="s">
        <v>249</v>
      </c>
      <c r="E305" s="55" t="s">
        <v>28</v>
      </c>
      <c r="F305" s="10">
        <v>518568</v>
      </c>
    </row>
    <row r="306" spans="1:8" ht="12.95" customHeight="1" outlineLevel="5">
      <c r="A306" s="8" t="s">
        <v>100</v>
      </c>
      <c r="B306" s="55" t="s">
        <v>169</v>
      </c>
      <c r="C306" s="55" t="s">
        <v>6</v>
      </c>
      <c r="D306" s="55" t="s">
        <v>249</v>
      </c>
      <c r="E306" s="55" t="s">
        <v>99</v>
      </c>
      <c r="F306" s="10">
        <f>F307</f>
        <v>200</v>
      </c>
    </row>
    <row r="307" spans="1:8" ht="12.95" customHeight="1" outlineLevel="5">
      <c r="A307" s="8" t="s">
        <v>44</v>
      </c>
      <c r="B307" s="55" t="s">
        <v>169</v>
      </c>
      <c r="C307" s="55" t="s">
        <v>6</v>
      </c>
      <c r="D307" s="55" t="s">
        <v>249</v>
      </c>
      <c r="E307" s="55" t="s">
        <v>31</v>
      </c>
      <c r="F307" s="10">
        <v>200</v>
      </c>
    </row>
    <row r="308" spans="1:8" ht="12.95" customHeight="1" outlineLevel="5">
      <c r="A308" s="8" t="s">
        <v>104</v>
      </c>
      <c r="B308" s="55" t="s">
        <v>169</v>
      </c>
      <c r="C308" s="55" t="s">
        <v>6</v>
      </c>
      <c r="D308" s="55" t="s">
        <v>249</v>
      </c>
      <c r="E308" s="55" t="s">
        <v>103</v>
      </c>
      <c r="F308" s="10">
        <f>F309</f>
        <v>100000</v>
      </c>
    </row>
    <row r="309" spans="1:8" ht="12.95" customHeight="1" outlineLevel="5">
      <c r="A309" s="8" t="s">
        <v>29</v>
      </c>
      <c r="B309" s="55" t="s">
        <v>169</v>
      </c>
      <c r="C309" s="55" t="s">
        <v>6</v>
      </c>
      <c r="D309" s="55" t="s">
        <v>249</v>
      </c>
      <c r="E309" s="55" t="s">
        <v>30</v>
      </c>
      <c r="F309" s="10">
        <v>100000</v>
      </c>
    </row>
    <row r="310" spans="1:8" ht="12.95" customHeight="1" outlineLevel="5">
      <c r="A310" s="8" t="s">
        <v>130</v>
      </c>
      <c r="B310" s="55" t="s">
        <v>169</v>
      </c>
      <c r="C310" s="55" t="s">
        <v>6</v>
      </c>
      <c r="D310" s="55" t="s">
        <v>251</v>
      </c>
      <c r="E310" s="55" t="s">
        <v>13</v>
      </c>
      <c r="F310" s="10">
        <f>F311</f>
        <v>53900</v>
      </c>
    </row>
    <row r="311" spans="1:8" ht="12.95" customHeight="1" outlineLevel="5">
      <c r="A311" s="8" t="s">
        <v>95</v>
      </c>
      <c r="B311" s="55" t="s">
        <v>169</v>
      </c>
      <c r="C311" s="55" t="s">
        <v>6</v>
      </c>
      <c r="D311" s="55" t="s">
        <v>251</v>
      </c>
      <c r="E311" s="55" t="s">
        <v>96</v>
      </c>
      <c r="F311" s="10">
        <f>F312</f>
        <v>53900</v>
      </c>
    </row>
    <row r="312" spans="1:8" ht="12.95" customHeight="1" outlineLevel="4">
      <c r="A312" s="8" t="s">
        <v>97</v>
      </c>
      <c r="B312" s="55" t="s">
        <v>169</v>
      </c>
      <c r="C312" s="55" t="s">
        <v>6</v>
      </c>
      <c r="D312" s="55" t="s">
        <v>251</v>
      </c>
      <c r="E312" s="55" t="s">
        <v>28</v>
      </c>
      <c r="F312" s="10">
        <v>53900</v>
      </c>
    </row>
    <row r="313" spans="1:8" ht="12.95" customHeight="1" outlineLevel="4">
      <c r="A313" s="8" t="s">
        <v>98</v>
      </c>
      <c r="B313" s="55" t="s">
        <v>169</v>
      </c>
      <c r="C313" s="55" t="s">
        <v>8</v>
      </c>
      <c r="D313" s="55" t="s">
        <v>252</v>
      </c>
      <c r="E313" s="55" t="s">
        <v>13</v>
      </c>
      <c r="F313" s="10">
        <f>F314</f>
        <v>1342508</v>
      </c>
    </row>
    <row r="314" spans="1:8" ht="12.95" customHeight="1" outlineLevel="4">
      <c r="A314" s="8" t="s">
        <v>95</v>
      </c>
      <c r="B314" s="55" t="s">
        <v>169</v>
      </c>
      <c r="C314" s="55" t="s">
        <v>8</v>
      </c>
      <c r="D314" s="55" t="s">
        <v>252</v>
      </c>
      <c r="E314" s="55" t="s">
        <v>96</v>
      </c>
      <c r="F314" s="10">
        <f>F315</f>
        <v>1342508</v>
      </c>
    </row>
    <row r="315" spans="1:8" ht="12.95" customHeight="1" outlineLevel="4">
      <c r="A315" s="8" t="s">
        <v>97</v>
      </c>
      <c r="B315" s="55" t="s">
        <v>169</v>
      </c>
      <c r="C315" s="55" t="s">
        <v>8</v>
      </c>
      <c r="D315" s="55" t="s">
        <v>252</v>
      </c>
      <c r="E315" s="55" t="s">
        <v>28</v>
      </c>
      <c r="F315" s="10">
        <v>1342508</v>
      </c>
    </row>
    <row r="316" spans="1:8" ht="12.95" customHeight="1" outlineLevel="4">
      <c r="A316" s="11" t="s">
        <v>62</v>
      </c>
      <c r="B316" s="53" t="s">
        <v>410</v>
      </c>
      <c r="C316" s="53" t="s">
        <v>26</v>
      </c>
      <c r="D316" s="53" t="s">
        <v>171</v>
      </c>
      <c r="E316" s="53" t="s">
        <v>13</v>
      </c>
      <c r="F316" s="12">
        <f>F324+F488+F317</f>
        <v>211832052.43999997</v>
      </c>
      <c r="H316" s="64"/>
    </row>
    <row r="317" spans="1:8" ht="12.95" customHeight="1" outlineLevel="4">
      <c r="A317" s="38" t="s">
        <v>88</v>
      </c>
      <c r="B317" s="55" t="s">
        <v>17</v>
      </c>
      <c r="C317" s="53" t="s">
        <v>87</v>
      </c>
      <c r="D317" s="53" t="s">
        <v>214</v>
      </c>
      <c r="E317" s="53" t="s">
        <v>13</v>
      </c>
      <c r="F317" s="12">
        <f>F318+F321</f>
        <v>2036426.1600000001</v>
      </c>
      <c r="H317" s="64"/>
    </row>
    <row r="318" spans="1:8" ht="12.95" customHeight="1" outlineLevel="4">
      <c r="A318" s="8" t="s">
        <v>437</v>
      </c>
      <c r="B318" s="55" t="s">
        <v>17</v>
      </c>
      <c r="C318" s="56" t="s">
        <v>87</v>
      </c>
      <c r="D318" s="56" t="s">
        <v>438</v>
      </c>
      <c r="E318" s="56" t="s">
        <v>13</v>
      </c>
      <c r="F318" s="10">
        <f>F319</f>
        <v>935472.16</v>
      </c>
      <c r="H318" s="64"/>
    </row>
    <row r="319" spans="1:8" ht="12.95" customHeight="1" outlineLevel="4">
      <c r="A319" s="8" t="s">
        <v>104</v>
      </c>
      <c r="B319" s="55" t="s">
        <v>17</v>
      </c>
      <c r="C319" s="56" t="s">
        <v>87</v>
      </c>
      <c r="D319" s="56" t="s">
        <v>438</v>
      </c>
      <c r="E319" s="56" t="s">
        <v>103</v>
      </c>
      <c r="F319" s="10">
        <f>F320</f>
        <v>935472.16</v>
      </c>
      <c r="H319" s="64"/>
    </row>
    <row r="320" spans="1:8" ht="12.95" customHeight="1" outlineLevel="4">
      <c r="A320" s="8" t="s">
        <v>29</v>
      </c>
      <c r="B320" s="55" t="s">
        <v>17</v>
      </c>
      <c r="C320" s="56" t="s">
        <v>87</v>
      </c>
      <c r="D320" s="56" t="s">
        <v>438</v>
      </c>
      <c r="E320" s="56" t="s">
        <v>30</v>
      </c>
      <c r="F320" s="10">
        <f>244012.86+30000+661459.3</f>
        <v>935472.16</v>
      </c>
      <c r="H320" s="64"/>
    </row>
    <row r="321" spans="1:8" ht="12.95" customHeight="1" outlineLevel="4">
      <c r="A321" s="8" t="s">
        <v>452</v>
      </c>
      <c r="B321" s="55" t="s">
        <v>17</v>
      </c>
      <c r="C321" s="56" t="s">
        <v>87</v>
      </c>
      <c r="D321" s="56" t="s">
        <v>453</v>
      </c>
      <c r="E321" s="55" t="s">
        <v>13</v>
      </c>
      <c r="F321" s="9">
        <f>F322</f>
        <v>1100954</v>
      </c>
      <c r="H321" s="64"/>
    </row>
    <row r="322" spans="1:8" ht="12.95" customHeight="1" outlineLevel="4">
      <c r="A322" s="8" t="s">
        <v>104</v>
      </c>
      <c r="B322" s="55" t="s">
        <v>17</v>
      </c>
      <c r="C322" s="56" t="s">
        <v>87</v>
      </c>
      <c r="D322" s="56" t="s">
        <v>453</v>
      </c>
      <c r="E322" s="55" t="s">
        <v>103</v>
      </c>
      <c r="F322" s="9">
        <f>F323</f>
        <v>1100954</v>
      </c>
      <c r="H322" s="64"/>
    </row>
    <row r="323" spans="1:8" ht="12.95" customHeight="1" outlineLevel="4">
      <c r="A323" s="8" t="s">
        <v>29</v>
      </c>
      <c r="B323" s="55" t="s">
        <v>17</v>
      </c>
      <c r="C323" s="56" t="s">
        <v>87</v>
      </c>
      <c r="D323" s="56" t="s">
        <v>453</v>
      </c>
      <c r="E323" s="55" t="s">
        <v>30</v>
      </c>
      <c r="F323" s="9">
        <v>1100954</v>
      </c>
      <c r="H323" s="64"/>
    </row>
    <row r="324" spans="1:8" ht="12.95" customHeight="1" outlineLevel="5">
      <c r="A324" s="11" t="s">
        <v>64</v>
      </c>
      <c r="B324" s="53" t="s">
        <v>17</v>
      </c>
      <c r="C324" s="53" t="s">
        <v>48</v>
      </c>
      <c r="D324" s="53" t="s">
        <v>171</v>
      </c>
      <c r="E324" s="53" t="s">
        <v>13</v>
      </c>
      <c r="F324" s="12">
        <f>F325+F377+F451+F459+F475</f>
        <v>208588626.27999997</v>
      </c>
    </row>
    <row r="325" spans="1:8" ht="12.95" customHeight="1" outlineLevel="5">
      <c r="A325" s="11" t="s">
        <v>74</v>
      </c>
      <c r="B325" s="53" t="s">
        <v>17</v>
      </c>
      <c r="C325" s="53" t="s">
        <v>18</v>
      </c>
      <c r="D325" s="53" t="s">
        <v>171</v>
      </c>
      <c r="E325" s="53" t="s">
        <v>13</v>
      </c>
      <c r="F325" s="12">
        <f>F326+F330+F369+F373</f>
        <v>57343274.549999997</v>
      </c>
    </row>
    <row r="326" spans="1:8" ht="12.95" customHeight="1" outlineLevel="5">
      <c r="A326" s="23" t="s">
        <v>385</v>
      </c>
      <c r="B326" s="55" t="s">
        <v>17</v>
      </c>
      <c r="C326" s="55" t="s">
        <v>18</v>
      </c>
      <c r="D326" s="55" t="s">
        <v>253</v>
      </c>
      <c r="E326" s="55" t="s">
        <v>13</v>
      </c>
      <c r="F326" s="10">
        <f>F327</f>
        <v>238000</v>
      </c>
    </row>
    <row r="327" spans="1:8" ht="12.95" customHeight="1" outlineLevel="5">
      <c r="A327" s="24" t="s">
        <v>255</v>
      </c>
      <c r="B327" s="55" t="s">
        <v>17</v>
      </c>
      <c r="C327" s="55" t="s">
        <v>18</v>
      </c>
      <c r="D327" s="55" t="s">
        <v>254</v>
      </c>
      <c r="E327" s="55" t="s">
        <v>13</v>
      </c>
      <c r="F327" s="10">
        <f>F328</f>
        <v>238000</v>
      </c>
    </row>
    <row r="328" spans="1:8" ht="12.95" customHeight="1" outlineLevel="3">
      <c r="A328" s="8" t="s">
        <v>104</v>
      </c>
      <c r="B328" s="55" t="s">
        <v>17</v>
      </c>
      <c r="C328" s="55" t="s">
        <v>18</v>
      </c>
      <c r="D328" s="56" t="s">
        <v>254</v>
      </c>
      <c r="E328" s="56" t="s">
        <v>103</v>
      </c>
      <c r="F328" s="9">
        <f>F329</f>
        <v>238000</v>
      </c>
    </row>
    <row r="329" spans="1:8" ht="12.95" customHeight="1" outlineLevel="3">
      <c r="A329" s="8" t="s">
        <v>29</v>
      </c>
      <c r="B329" s="55" t="s">
        <v>17</v>
      </c>
      <c r="C329" s="55" t="s">
        <v>18</v>
      </c>
      <c r="D329" s="56" t="s">
        <v>254</v>
      </c>
      <c r="E329" s="56" t="s">
        <v>30</v>
      </c>
      <c r="F329" s="9">
        <v>238000</v>
      </c>
    </row>
    <row r="330" spans="1:8" ht="12.95" customHeight="1" outlineLevel="3">
      <c r="A330" s="23" t="s">
        <v>404</v>
      </c>
      <c r="B330" s="55" t="s">
        <v>17</v>
      </c>
      <c r="C330" s="55" t="s">
        <v>18</v>
      </c>
      <c r="D330" s="55" t="s">
        <v>256</v>
      </c>
      <c r="E330" s="55" t="s">
        <v>13</v>
      </c>
      <c r="F330" s="10">
        <f>F331+F366</f>
        <v>55654074.549999997</v>
      </c>
    </row>
    <row r="331" spans="1:8" ht="12.95" customHeight="1" outlineLevel="3">
      <c r="A331" s="23" t="s">
        <v>405</v>
      </c>
      <c r="B331" s="55" t="s">
        <v>17</v>
      </c>
      <c r="C331" s="55" t="s">
        <v>18</v>
      </c>
      <c r="D331" s="55" t="s">
        <v>257</v>
      </c>
      <c r="E331" s="55" t="s">
        <v>13</v>
      </c>
      <c r="F331" s="10">
        <f>F332+F337+F349+F352+F355+F361+F343+F346+F358</f>
        <v>55402374.549999997</v>
      </c>
    </row>
    <row r="332" spans="1:8" ht="12.95" customHeight="1" outlineLevel="3">
      <c r="A332" s="8" t="s">
        <v>122</v>
      </c>
      <c r="B332" s="55" t="s">
        <v>17</v>
      </c>
      <c r="C332" s="55" t="s">
        <v>18</v>
      </c>
      <c r="D332" s="55" t="s">
        <v>258</v>
      </c>
      <c r="E332" s="55" t="s">
        <v>13</v>
      </c>
      <c r="F332" s="10">
        <f>F333+F335</f>
        <v>16320622.23</v>
      </c>
    </row>
    <row r="333" spans="1:8" ht="12.95" customHeight="1" outlineLevel="3">
      <c r="A333" s="30" t="s">
        <v>95</v>
      </c>
      <c r="B333" s="55" t="s">
        <v>17</v>
      </c>
      <c r="C333" s="55" t="s">
        <v>18</v>
      </c>
      <c r="D333" s="55" t="s">
        <v>258</v>
      </c>
      <c r="E333" s="55" t="s">
        <v>96</v>
      </c>
      <c r="F333" s="10">
        <f>F334</f>
        <v>16320622.23</v>
      </c>
    </row>
    <row r="334" spans="1:8" ht="12.95" customHeight="1" outlineLevel="3">
      <c r="A334" s="8" t="s">
        <v>42</v>
      </c>
      <c r="B334" s="55" t="s">
        <v>17</v>
      </c>
      <c r="C334" s="55" t="s">
        <v>18</v>
      </c>
      <c r="D334" s="55" t="s">
        <v>258</v>
      </c>
      <c r="E334" s="55" t="s">
        <v>43</v>
      </c>
      <c r="F334" s="9">
        <v>16320622.23</v>
      </c>
    </row>
    <row r="335" spans="1:8" ht="12.95" hidden="1" customHeight="1" outlineLevel="3">
      <c r="A335" s="24" t="s">
        <v>109</v>
      </c>
      <c r="B335" s="55" t="s">
        <v>17</v>
      </c>
      <c r="C335" s="55" t="s">
        <v>18</v>
      </c>
      <c r="D335" s="55" t="s">
        <v>258</v>
      </c>
      <c r="E335" s="55" t="s">
        <v>108</v>
      </c>
      <c r="F335" s="9">
        <f>F336</f>
        <v>0</v>
      </c>
    </row>
    <row r="336" spans="1:8" ht="12.95" hidden="1" customHeight="1" outlineLevel="3">
      <c r="A336" s="24" t="s">
        <v>146</v>
      </c>
      <c r="B336" s="55" t="s">
        <v>17</v>
      </c>
      <c r="C336" s="55" t="s">
        <v>18</v>
      </c>
      <c r="D336" s="55" t="s">
        <v>258</v>
      </c>
      <c r="E336" s="55" t="s">
        <v>145</v>
      </c>
      <c r="F336" s="9"/>
    </row>
    <row r="337" spans="1:7" ht="12.95" customHeight="1" outlineLevel="3">
      <c r="A337" s="8" t="s">
        <v>122</v>
      </c>
      <c r="B337" s="55" t="s">
        <v>17</v>
      </c>
      <c r="C337" s="55" t="s">
        <v>18</v>
      </c>
      <c r="D337" s="55" t="s">
        <v>259</v>
      </c>
      <c r="E337" s="55" t="s">
        <v>13</v>
      </c>
      <c r="F337" s="9">
        <f>F338+F340</f>
        <v>1303208</v>
      </c>
    </row>
    <row r="338" spans="1:7" ht="12.95" customHeight="1" outlineLevel="3">
      <c r="A338" s="8" t="s">
        <v>104</v>
      </c>
      <c r="B338" s="55" t="s">
        <v>17</v>
      </c>
      <c r="C338" s="55" t="s">
        <v>18</v>
      </c>
      <c r="D338" s="55" t="s">
        <v>259</v>
      </c>
      <c r="E338" s="55" t="s">
        <v>103</v>
      </c>
      <c r="F338" s="9">
        <f>F339</f>
        <v>884208</v>
      </c>
    </row>
    <row r="339" spans="1:7" ht="12.95" customHeight="1" outlineLevel="3">
      <c r="A339" s="8" t="s">
        <v>29</v>
      </c>
      <c r="B339" s="55" t="s">
        <v>17</v>
      </c>
      <c r="C339" s="55" t="s">
        <v>18</v>
      </c>
      <c r="D339" s="55" t="s">
        <v>259</v>
      </c>
      <c r="E339" s="55" t="s">
        <v>30</v>
      </c>
      <c r="F339" s="10">
        <v>884208</v>
      </c>
    </row>
    <row r="340" spans="1:7" ht="12.95" customHeight="1" outlineLevel="3">
      <c r="A340" s="8" t="s">
        <v>100</v>
      </c>
      <c r="B340" s="55" t="s">
        <v>17</v>
      </c>
      <c r="C340" s="55" t="s">
        <v>18</v>
      </c>
      <c r="D340" s="55" t="s">
        <v>259</v>
      </c>
      <c r="E340" s="55" t="s">
        <v>99</v>
      </c>
      <c r="F340" s="10">
        <f>F342+F341</f>
        <v>419000</v>
      </c>
    </row>
    <row r="341" spans="1:7" ht="12.95" customHeight="1" outlineLevel="3">
      <c r="A341" s="24" t="s">
        <v>313</v>
      </c>
      <c r="B341" s="55" t="s">
        <v>17</v>
      </c>
      <c r="C341" s="55" t="s">
        <v>18</v>
      </c>
      <c r="D341" s="55" t="s">
        <v>259</v>
      </c>
      <c r="E341" s="55" t="s">
        <v>135</v>
      </c>
      <c r="F341" s="10">
        <v>83000</v>
      </c>
    </row>
    <row r="342" spans="1:7" ht="12.95" customHeight="1" outlineLevel="3">
      <c r="A342" s="8" t="s">
        <v>44</v>
      </c>
      <c r="B342" s="55" t="s">
        <v>17</v>
      </c>
      <c r="C342" s="55" t="s">
        <v>18</v>
      </c>
      <c r="D342" s="55" t="s">
        <v>259</v>
      </c>
      <c r="E342" s="55" t="s">
        <v>31</v>
      </c>
      <c r="F342" s="10">
        <v>336000</v>
      </c>
    </row>
    <row r="343" spans="1:7" ht="12.95" customHeight="1" outlineLevel="3">
      <c r="A343" s="8" t="s">
        <v>324</v>
      </c>
      <c r="B343" s="55" t="s">
        <v>17</v>
      </c>
      <c r="C343" s="55" t="s">
        <v>18</v>
      </c>
      <c r="D343" s="55" t="s">
        <v>330</v>
      </c>
      <c r="E343" s="55" t="s">
        <v>13</v>
      </c>
      <c r="F343" s="10">
        <f>F344</f>
        <v>1839700</v>
      </c>
      <c r="G343" s="1">
        <v>20000</v>
      </c>
    </row>
    <row r="344" spans="1:7" ht="12.95" customHeight="1" outlineLevel="3">
      <c r="A344" s="8" t="s">
        <v>104</v>
      </c>
      <c r="B344" s="55" t="s">
        <v>17</v>
      </c>
      <c r="C344" s="55" t="s">
        <v>18</v>
      </c>
      <c r="D344" s="55" t="s">
        <v>330</v>
      </c>
      <c r="E344" s="55" t="s">
        <v>103</v>
      </c>
      <c r="F344" s="10">
        <f>F345</f>
        <v>1839700</v>
      </c>
    </row>
    <row r="345" spans="1:7" ht="12.95" customHeight="1" outlineLevel="3">
      <c r="A345" s="8" t="s">
        <v>29</v>
      </c>
      <c r="B345" s="55" t="s">
        <v>17</v>
      </c>
      <c r="C345" s="55" t="s">
        <v>18</v>
      </c>
      <c r="D345" s="55" t="s">
        <v>330</v>
      </c>
      <c r="E345" s="55" t="s">
        <v>30</v>
      </c>
      <c r="F345" s="10">
        <v>1839700</v>
      </c>
    </row>
    <row r="346" spans="1:7" ht="12.95" customHeight="1" outlineLevel="3">
      <c r="A346" s="8" t="s">
        <v>327</v>
      </c>
      <c r="B346" s="55" t="s">
        <v>17</v>
      </c>
      <c r="C346" s="55" t="s">
        <v>18</v>
      </c>
      <c r="D346" s="55" t="s">
        <v>331</v>
      </c>
      <c r="E346" s="55" t="s">
        <v>13</v>
      </c>
      <c r="F346" s="10">
        <f>F347</f>
        <v>1605000</v>
      </c>
    </row>
    <row r="347" spans="1:7" ht="12.95" customHeight="1" outlineLevel="3">
      <c r="A347" s="8" t="s">
        <v>104</v>
      </c>
      <c r="B347" s="55" t="s">
        <v>17</v>
      </c>
      <c r="C347" s="55" t="s">
        <v>18</v>
      </c>
      <c r="D347" s="55" t="s">
        <v>331</v>
      </c>
      <c r="E347" s="55" t="s">
        <v>103</v>
      </c>
      <c r="F347" s="10">
        <f>F348</f>
        <v>1605000</v>
      </c>
    </row>
    <row r="348" spans="1:7" ht="12.95" customHeight="1" outlineLevel="3">
      <c r="A348" s="8" t="s">
        <v>29</v>
      </c>
      <c r="B348" s="55" t="s">
        <v>17</v>
      </c>
      <c r="C348" s="55" t="s">
        <v>18</v>
      </c>
      <c r="D348" s="55" t="s">
        <v>331</v>
      </c>
      <c r="E348" s="55" t="s">
        <v>30</v>
      </c>
      <c r="F348" s="10">
        <v>1605000</v>
      </c>
      <c r="G348" s="1">
        <v>80000</v>
      </c>
    </row>
    <row r="349" spans="1:7" ht="12.95" customHeight="1" outlineLevel="3">
      <c r="A349" s="34" t="s">
        <v>260</v>
      </c>
      <c r="B349" s="55" t="s">
        <v>17</v>
      </c>
      <c r="C349" s="55" t="s">
        <v>18</v>
      </c>
      <c r="D349" s="55" t="s">
        <v>261</v>
      </c>
      <c r="E349" s="55" t="s">
        <v>13</v>
      </c>
      <c r="F349" s="9">
        <f>F350</f>
        <v>4256222.32</v>
      </c>
    </row>
    <row r="350" spans="1:7" ht="12.95" customHeight="1" outlineLevel="3">
      <c r="A350" s="8" t="s">
        <v>104</v>
      </c>
      <c r="B350" s="55" t="s">
        <v>17</v>
      </c>
      <c r="C350" s="55" t="s">
        <v>18</v>
      </c>
      <c r="D350" s="55" t="s">
        <v>261</v>
      </c>
      <c r="E350" s="55" t="s">
        <v>103</v>
      </c>
      <c r="F350" s="9">
        <f>F351</f>
        <v>4256222.32</v>
      </c>
    </row>
    <row r="351" spans="1:7" ht="12.95" customHeight="1" outlineLevel="3">
      <c r="A351" s="8" t="s">
        <v>29</v>
      </c>
      <c r="B351" s="55" t="s">
        <v>17</v>
      </c>
      <c r="C351" s="55" t="s">
        <v>18</v>
      </c>
      <c r="D351" s="55" t="s">
        <v>261</v>
      </c>
      <c r="E351" s="55" t="s">
        <v>30</v>
      </c>
      <c r="F351" s="10">
        <v>4256222.32</v>
      </c>
    </row>
    <row r="352" spans="1:7" ht="12.95" customHeight="1" outlineLevel="3">
      <c r="A352" s="8" t="s">
        <v>139</v>
      </c>
      <c r="B352" s="55" t="s">
        <v>17</v>
      </c>
      <c r="C352" s="55" t="s">
        <v>18</v>
      </c>
      <c r="D352" s="55" t="s">
        <v>262</v>
      </c>
      <c r="E352" s="55" t="s">
        <v>13</v>
      </c>
      <c r="F352" s="10">
        <f>F353</f>
        <v>1365000</v>
      </c>
    </row>
    <row r="353" spans="1:7" ht="12.95" customHeight="1" outlineLevel="3">
      <c r="A353" s="8" t="s">
        <v>104</v>
      </c>
      <c r="B353" s="55" t="s">
        <v>17</v>
      </c>
      <c r="C353" s="55" t="s">
        <v>18</v>
      </c>
      <c r="D353" s="55" t="s">
        <v>262</v>
      </c>
      <c r="E353" s="55" t="s">
        <v>103</v>
      </c>
      <c r="F353" s="10">
        <f>F354</f>
        <v>1365000</v>
      </c>
    </row>
    <row r="354" spans="1:7" ht="12.95" customHeight="1" outlineLevel="3">
      <c r="A354" s="8" t="s">
        <v>29</v>
      </c>
      <c r="B354" s="55" t="s">
        <v>17</v>
      </c>
      <c r="C354" s="55" t="s">
        <v>18</v>
      </c>
      <c r="D354" s="55" t="s">
        <v>262</v>
      </c>
      <c r="E354" s="55" t="s">
        <v>30</v>
      </c>
      <c r="F354" s="10">
        <v>1365000</v>
      </c>
      <c r="G354" s="1">
        <v>200000</v>
      </c>
    </row>
    <row r="355" spans="1:7" ht="12.95" customHeight="1" outlineLevel="3">
      <c r="A355" s="8" t="s">
        <v>140</v>
      </c>
      <c r="B355" s="55" t="s">
        <v>17</v>
      </c>
      <c r="C355" s="55" t="s">
        <v>18</v>
      </c>
      <c r="D355" s="55" t="s">
        <v>263</v>
      </c>
      <c r="E355" s="55" t="s">
        <v>13</v>
      </c>
      <c r="F355" s="10">
        <f>F356</f>
        <v>243900</v>
      </c>
    </row>
    <row r="356" spans="1:7" ht="12.95" customHeight="1" outlineLevel="3">
      <c r="A356" s="8" t="s">
        <v>104</v>
      </c>
      <c r="B356" s="55" t="s">
        <v>17</v>
      </c>
      <c r="C356" s="55" t="s">
        <v>18</v>
      </c>
      <c r="D356" s="55" t="s">
        <v>263</v>
      </c>
      <c r="E356" s="55" t="s">
        <v>103</v>
      </c>
      <c r="F356" s="10">
        <f>F357</f>
        <v>243900</v>
      </c>
    </row>
    <row r="357" spans="1:7" ht="12.95" customHeight="1" outlineLevel="3">
      <c r="A357" s="8" t="s">
        <v>29</v>
      </c>
      <c r="B357" s="55" t="s">
        <v>17</v>
      </c>
      <c r="C357" s="55" t="s">
        <v>18</v>
      </c>
      <c r="D357" s="55" t="s">
        <v>263</v>
      </c>
      <c r="E357" s="55" t="s">
        <v>30</v>
      </c>
      <c r="F357" s="10">
        <v>243900</v>
      </c>
    </row>
    <row r="358" spans="1:7" ht="12.95" customHeight="1" outlineLevel="3">
      <c r="A358" s="8" t="s">
        <v>460</v>
      </c>
      <c r="B358" s="55" t="s">
        <v>17</v>
      </c>
      <c r="C358" s="55" t="s">
        <v>18</v>
      </c>
      <c r="D358" s="55" t="s">
        <v>461</v>
      </c>
      <c r="E358" s="55" t="s">
        <v>13</v>
      </c>
      <c r="F358" s="10">
        <f>F359</f>
        <v>1468722</v>
      </c>
    </row>
    <row r="359" spans="1:7" ht="12.95" customHeight="1" outlineLevel="3">
      <c r="A359" s="8" t="s">
        <v>104</v>
      </c>
      <c r="B359" s="55" t="s">
        <v>17</v>
      </c>
      <c r="C359" s="55" t="s">
        <v>18</v>
      </c>
      <c r="D359" s="55" t="s">
        <v>461</v>
      </c>
      <c r="E359" s="55" t="s">
        <v>103</v>
      </c>
      <c r="F359" s="10">
        <f>F360</f>
        <v>1468722</v>
      </c>
    </row>
    <row r="360" spans="1:7" ht="12.95" customHeight="1" outlineLevel="3">
      <c r="A360" s="8" t="s">
        <v>29</v>
      </c>
      <c r="B360" s="55" t="s">
        <v>17</v>
      </c>
      <c r="C360" s="55" t="s">
        <v>18</v>
      </c>
      <c r="D360" s="55" t="s">
        <v>461</v>
      </c>
      <c r="E360" s="55" t="s">
        <v>30</v>
      </c>
      <c r="F360" s="10">
        <v>1468722</v>
      </c>
    </row>
    <row r="361" spans="1:7" ht="12.95" customHeight="1" outlineLevel="3">
      <c r="A361" s="8" t="s">
        <v>117</v>
      </c>
      <c r="B361" s="55" t="s">
        <v>17</v>
      </c>
      <c r="C361" s="55" t="s">
        <v>18</v>
      </c>
      <c r="D361" s="55" t="s">
        <v>264</v>
      </c>
      <c r="E361" s="55" t="s">
        <v>13</v>
      </c>
      <c r="F361" s="10">
        <f>F362+F364</f>
        <v>27000000</v>
      </c>
    </row>
    <row r="362" spans="1:7" ht="12.95" customHeight="1" outlineLevel="3">
      <c r="A362" s="30" t="s">
        <v>95</v>
      </c>
      <c r="B362" s="55" t="s">
        <v>17</v>
      </c>
      <c r="C362" s="55" t="s">
        <v>18</v>
      </c>
      <c r="D362" s="55" t="s">
        <v>264</v>
      </c>
      <c r="E362" s="55" t="s">
        <v>96</v>
      </c>
      <c r="F362" s="9">
        <f>F363</f>
        <v>26772756</v>
      </c>
    </row>
    <row r="363" spans="1:7" ht="12.95" customHeight="1" outlineLevel="3">
      <c r="A363" s="8" t="s">
        <v>42</v>
      </c>
      <c r="B363" s="55" t="s">
        <v>17</v>
      </c>
      <c r="C363" s="55" t="s">
        <v>18</v>
      </c>
      <c r="D363" s="55" t="s">
        <v>264</v>
      </c>
      <c r="E363" s="55" t="s">
        <v>43</v>
      </c>
      <c r="F363" s="10">
        <v>26772756</v>
      </c>
      <c r="G363" s="1">
        <v>1111000</v>
      </c>
    </row>
    <row r="364" spans="1:7" ht="12.95" customHeight="1" outlineLevel="3">
      <c r="A364" s="8" t="s">
        <v>104</v>
      </c>
      <c r="B364" s="55" t="s">
        <v>17</v>
      </c>
      <c r="C364" s="55" t="s">
        <v>18</v>
      </c>
      <c r="D364" s="55" t="s">
        <v>265</v>
      </c>
      <c r="E364" s="55" t="s">
        <v>103</v>
      </c>
      <c r="F364" s="10">
        <f>F365</f>
        <v>227244</v>
      </c>
    </row>
    <row r="365" spans="1:7" ht="12.95" customHeight="1" outlineLevel="3">
      <c r="A365" s="8" t="s">
        <v>29</v>
      </c>
      <c r="B365" s="55" t="s">
        <v>17</v>
      </c>
      <c r="C365" s="55" t="s">
        <v>18</v>
      </c>
      <c r="D365" s="55" t="s">
        <v>265</v>
      </c>
      <c r="E365" s="55" t="s">
        <v>30</v>
      </c>
      <c r="F365" s="10">
        <v>227244</v>
      </c>
    </row>
    <row r="366" spans="1:7" ht="12.95" customHeight="1" outlineLevel="3">
      <c r="A366" s="20" t="s">
        <v>266</v>
      </c>
      <c r="B366" s="55" t="s">
        <v>17</v>
      </c>
      <c r="C366" s="55" t="s">
        <v>18</v>
      </c>
      <c r="D366" s="55" t="s">
        <v>267</v>
      </c>
      <c r="E366" s="55" t="s">
        <v>13</v>
      </c>
      <c r="F366" s="10">
        <f>F367</f>
        <v>251700</v>
      </c>
    </row>
    <row r="367" spans="1:7" ht="12.95" customHeight="1" outlineLevel="3">
      <c r="A367" s="8" t="s">
        <v>104</v>
      </c>
      <c r="B367" s="55" t="s">
        <v>17</v>
      </c>
      <c r="C367" s="55" t="s">
        <v>18</v>
      </c>
      <c r="D367" s="55" t="s">
        <v>267</v>
      </c>
      <c r="E367" s="55" t="s">
        <v>103</v>
      </c>
      <c r="F367" s="10">
        <f>F368</f>
        <v>251700</v>
      </c>
    </row>
    <row r="368" spans="1:7" ht="12.95" customHeight="1" outlineLevel="3">
      <c r="A368" s="8" t="s">
        <v>29</v>
      </c>
      <c r="B368" s="55" t="s">
        <v>17</v>
      </c>
      <c r="C368" s="55" t="s">
        <v>18</v>
      </c>
      <c r="D368" s="55" t="s">
        <v>267</v>
      </c>
      <c r="E368" s="55" t="s">
        <v>30</v>
      </c>
      <c r="F368" s="10">
        <v>251700</v>
      </c>
    </row>
    <row r="369" spans="1:7" ht="12.95" customHeight="1" outlineLevel="3">
      <c r="A369" s="23" t="s">
        <v>406</v>
      </c>
      <c r="B369" s="55" t="s">
        <v>17</v>
      </c>
      <c r="C369" s="55" t="s">
        <v>18</v>
      </c>
      <c r="D369" s="55" t="s">
        <v>232</v>
      </c>
      <c r="E369" s="55" t="s">
        <v>13</v>
      </c>
      <c r="F369" s="10">
        <f>F370</f>
        <v>1401200</v>
      </c>
    </row>
    <row r="370" spans="1:7" ht="12.95" customHeight="1" outlineLevel="3">
      <c r="A370" s="35" t="s">
        <v>332</v>
      </c>
      <c r="B370" s="55" t="s">
        <v>17</v>
      </c>
      <c r="C370" s="55" t="s">
        <v>18</v>
      </c>
      <c r="D370" s="55" t="s">
        <v>242</v>
      </c>
      <c r="E370" s="55" t="s">
        <v>13</v>
      </c>
      <c r="F370" s="10">
        <f>F371</f>
        <v>1401200</v>
      </c>
    </row>
    <row r="371" spans="1:7" ht="12.95" customHeight="1" outlineLevel="3">
      <c r="A371" s="8" t="s">
        <v>104</v>
      </c>
      <c r="B371" s="55" t="s">
        <v>17</v>
      </c>
      <c r="C371" s="55" t="s">
        <v>18</v>
      </c>
      <c r="D371" s="55" t="s">
        <v>242</v>
      </c>
      <c r="E371" s="55" t="s">
        <v>103</v>
      </c>
      <c r="F371" s="10">
        <f>F372</f>
        <v>1401200</v>
      </c>
      <c r="G371" s="1">
        <v>400000</v>
      </c>
    </row>
    <row r="372" spans="1:7" ht="12.95" customHeight="1" outlineLevel="3">
      <c r="A372" s="8" t="s">
        <v>29</v>
      </c>
      <c r="B372" s="55" t="s">
        <v>17</v>
      </c>
      <c r="C372" s="55" t="s">
        <v>18</v>
      </c>
      <c r="D372" s="55" t="s">
        <v>242</v>
      </c>
      <c r="E372" s="55" t="s">
        <v>30</v>
      </c>
      <c r="F372" s="10">
        <v>1401200</v>
      </c>
    </row>
    <row r="373" spans="1:7" ht="12.95" customHeight="1" outlineLevel="3">
      <c r="A373" s="11" t="s">
        <v>439</v>
      </c>
      <c r="B373" s="55" t="s">
        <v>17</v>
      </c>
      <c r="C373" s="55" t="s">
        <v>18</v>
      </c>
      <c r="D373" s="55" t="s">
        <v>269</v>
      </c>
      <c r="E373" s="55" t="s">
        <v>13</v>
      </c>
      <c r="F373" s="10">
        <f>F374</f>
        <v>50000</v>
      </c>
    </row>
    <row r="374" spans="1:7" ht="12.95" customHeight="1" outlineLevel="3">
      <c r="A374" s="8" t="s">
        <v>440</v>
      </c>
      <c r="B374" s="55" t="s">
        <v>17</v>
      </c>
      <c r="C374" s="55" t="s">
        <v>18</v>
      </c>
      <c r="D374" s="62" t="s">
        <v>268</v>
      </c>
      <c r="E374" s="55" t="s">
        <v>13</v>
      </c>
      <c r="F374" s="10">
        <f>F375</f>
        <v>50000</v>
      </c>
    </row>
    <row r="375" spans="1:7" ht="12.95" customHeight="1" outlineLevel="3">
      <c r="A375" s="8" t="s">
        <v>104</v>
      </c>
      <c r="B375" s="55" t="s">
        <v>17</v>
      </c>
      <c r="C375" s="55" t="s">
        <v>18</v>
      </c>
      <c r="D375" s="62" t="s">
        <v>268</v>
      </c>
      <c r="E375" s="55" t="s">
        <v>103</v>
      </c>
      <c r="F375" s="10">
        <f>F376</f>
        <v>50000</v>
      </c>
    </row>
    <row r="376" spans="1:7" ht="12.95" customHeight="1" outlineLevel="3">
      <c r="A376" s="8" t="s">
        <v>29</v>
      </c>
      <c r="B376" s="55" t="s">
        <v>17</v>
      </c>
      <c r="C376" s="55" t="s">
        <v>18</v>
      </c>
      <c r="D376" s="62" t="s">
        <v>268</v>
      </c>
      <c r="E376" s="55" t="s">
        <v>30</v>
      </c>
      <c r="F376" s="10">
        <v>50000</v>
      </c>
    </row>
    <row r="377" spans="1:7" ht="12.95" customHeight="1" outlineLevel="3">
      <c r="A377" s="11" t="s">
        <v>65</v>
      </c>
      <c r="B377" s="55" t="s">
        <v>17</v>
      </c>
      <c r="C377" s="53" t="s">
        <v>14</v>
      </c>
      <c r="D377" s="53" t="s">
        <v>171</v>
      </c>
      <c r="E377" s="53" t="s">
        <v>13</v>
      </c>
      <c r="F377" s="12">
        <f>F378+F382+F443+F447</f>
        <v>134302070.84999999</v>
      </c>
    </row>
    <row r="378" spans="1:7" ht="12.95" customHeight="1" outlineLevel="3">
      <c r="A378" s="23" t="s">
        <v>385</v>
      </c>
      <c r="B378" s="55" t="s">
        <v>17</v>
      </c>
      <c r="C378" s="55" t="s">
        <v>14</v>
      </c>
      <c r="D378" s="55" t="s">
        <v>253</v>
      </c>
      <c r="E378" s="55" t="s">
        <v>13</v>
      </c>
      <c r="F378" s="10">
        <f>F379</f>
        <v>64500</v>
      </c>
    </row>
    <row r="379" spans="1:7" ht="12.95" customHeight="1" outlineLevel="3">
      <c r="A379" s="24" t="s">
        <v>255</v>
      </c>
      <c r="B379" s="55" t="s">
        <v>17</v>
      </c>
      <c r="C379" s="55" t="s">
        <v>14</v>
      </c>
      <c r="D379" s="55" t="s">
        <v>254</v>
      </c>
      <c r="E379" s="55" t="s">
        <v>13</v>
      </c>
      <c r="F379" s="10">
        <f>F380</f>
        <v>64500</v>
      </c>
    </row>
    <row r="380" spans="1:7" ht="12.95" customHeight="1" outlineLevel="3">
      <c r="A380" s="8" t="s">
        <v>104</v>
      </c>
      <c r="B380" s="55" t="s">
        <v>17</v>
      </c>
      <c r="C380" s="55" t="s">
        <v>14</v>
      </c>
      <c r="D380" s="56" t="s">
        <v>254</v>
      </c>
      <c r="E380" s="56" t="s">
        <v>103</v>
      </c>
      <c r="F380" s="9">
        <f>F381</f>
        <v>64500</v>
      </c>
    </row>
    <row r="381" spans="1:7" outlineLevel="3">
      <c r="A381" s="8" t="s">
        <v>29</v>
      </c>
      <c r="B381" s="55" t="s">
        <v>17</v>
      </c>
      <c r="C381" s="55" t="s">
        <v>14</v>
      </c>
      <c r="D381" s="56" t="s">
        <v>254</v>
      </c>
      <c r="E381" s="56" t="s">
        <v>30</v>
      </c>
      <c r="F381" s="9">
        <v>64500</v>
      </c>
    </row>
    <row r="382" spans="1:7" ht="12.95" customHeight="1" outlineLevel="3">
      <c r="A382" s="23" t="s">
        <v>411</v>
      </c>
      <c r="B382" s="55" t="s">
        <v>17</v>
      </c>
      <c r="C382" s="55" t="s">
        <v>14</v>
      </c>
      <c r="D382" s="55" t="s">
        <v>256</v>
      </c>
      <c r="E382" s="55" t="s">
        <v>13</v>
      </c>
      <c r="F382" s="10">
        <f>F383+F440</f>
        <v>133203008.73</v>
      </c>
    </row>
    <row r="383" spans="1:7" ht="12.95" customHeight="1" outlineLevel="3">
      <c r="A383" s="44" t="s">
        <v>412</v>
      </c>
      <c r="B383" s="55" t="s">
        <v>17</v>
      </c>
      <c r="C383" s="55" t="s">
        <v>14</v>
      </c>
      <c r="D383" s="55" t="s">
        <v>270</v>
      </c>
      <c r="E383" s="55" t="s">
        <v>13</v>
      </c>
      <c r="F383" s="10">
        <f>F384+F394+F397+F400+F408+F411+F414+F419+F428+F431+F389+F391+F405+F422+F425</f>
        <v>133102008.73</v>
      </c>
    </row>
    <row r="384" spans="1:7" ht="12.95" customHeight="1" outlineLevel="3">
      <c r="A384" s="8" t="s">
        <v>120</v>
      </c>
      <c r="B384" s="55" t="s">
        <v>17</v>
      </c>
      <c r="C384" s="55" t="s">
        <v>14</v>
      </c>
      <c r="D384" s="55" t="s">
        <v>271</v>
      </c>
      <c r="E384" s="55" t="s">
        <v>13</v>
      </c>
      <c r="F384" s="10">
        <f>F385+F387</f>
        <v>30260598.760000002</v>
      </c>
    </row>
    <row r="385" spans="1:7" ht="12.95" customHeight="1" outlineLevel="3">
      <c r="A385" s="30" t="s">
        <v>95</v>
      </c>
      <c r="B385" s="55" t="s">
        <v>17</v>
      </c>
      <c r="C385" s="55" t="s">
        <v>14</v>
      </c>
      <c r="D385" s="55" t="s">
        <v>271</v>
      </c>
      <c r="E385" s="55" t="s">
        <v>96</v>
      </c>
      <c r="F385" s="10">
        <f>F386</f>
        <v>30260598.760000002</v>
      </c>
    </row>
    <row r="386" spans="1:7" ht="12.95" customHeight="1" outlineLevel="3">
      <c r="A386" s="8" t="s">
        <v>42</v>
      </c>
      <c r="B386" s="55" t="s">
        <v>17</v>
      </c>
      <c r="C386" s="55" t="s">
        <v>14</v>
      </c>
      <c r="D386" s="55" t="s">
        <v>271</v>
      </c>
      <c r="E386" s="55" t="s">
        <v>43</v>
      </c>
      <c r="F386" s="10">
        <v>30260598.760000002</v>
      </c>
      <c r="G386" s="1">
        <v>2002000</v>
      </c>
    </row>
    <row r="387" spans="1:7" ht="12.95" hidden="1" customHeight="1" outlineLevel="3">
      <c r="A387" s="24" t="s">
        <v>109</v>
      </c>
      <c r="B387" s="55" t="s">
        <v>17</v>
      </c>
      <c r="C387" s="55" t="s">
        <v>14</v>
      </c>
      <c r="D387" s="55" t="s">
        <v>271</v>
      </c>
      <c r="E387" s="55" t="s">
        <v>108</v>
      </c>
      <c r="F387" s="10">
        <f>F388</f>
        <v>0</v>
      </c>
    </row>
    <row r="388" spans="1:7" ht="12.95" hidden="1" customHeight="1" outlineLevel="4">
      <c r="A388" s="24" t="s">
        <v>146</v>
      </c>
      <c r="B388" s="53" t="s">
        <v>17</v>
      </c>
      <c r="C388" s="55" t="s">
        <v>14</v>
      </c>
      <c r="D388" s="55" t="s">
        <v>271</v>
      </c>
      <c r="E388" s="55" t="s">
        <v>145</v>
      </c>
      <c r="F388" s="10"/>
    </row>
    <row r="389" spans="1:7" ht="12.95" customHeight="1" outlineLevel="4">
      <c r="A389" s="8" t="s">
        <v>104</v>
      </c>
      <c r="B389" s="55" t="s">
        <v>17</v>
      </c>
      <c r="C389" s="55" t="s">
        <v>14</v>
      </c>
      <c r="D389" s="55" t="s">
        <v>272</v>
      </c>
      <c r="E389" s="55" t="s">
        <v>103</v>
      </c>
      <c r="F389" s="9">
        <f>F390</f>
        <v>2557025</v>
      </c>
    </row>
    <row r="390" spans="1:7" ht="12.95" customHeight="1" outlineLevel="4">
      <c r="A390" s="8" t="s">
        <v>29</v>
      </c>
      <c r="B390" s="55" t="s">
        <v>17</v>
      </c>
      <c r="C390" s="55" t="s">
        <v>14</v>
      </c>
      <c r="D390" s="55" t="s">
        <v>272</v>
      </c>
      <c r="E390" s="55" t="s">
        <v>30</v>
      </c>
      <c r="F390" s="10">
        <v>2557025</v>
      </c>
    </row>
    <row r="391" spans="1:7" ht="12.95" customHeight="1" outlineLevel="4">
      <c r="A391" s="8" t="s">
        <v>100</v>
      </c>
      <c r="B391" s="55" t="s">
        <v>17</v>
      </c>
      <c r="C391" s="55" t="s">
        <v>14</v>
      </c>
      <c r="D391" s="55" t="s">
        <v>272</v>
      </c>
      <c r="E391" s="55" t="s">
        <v>99</v>
      </c>
      <c r="F391" s="10">
        <f>F393+F392</f>
        <v>675900</v>
      </c>
    </row>
    <row r="392" spans="1:7" ht="12.95" customHeight="1" outlineLevel="4">
      <c r="A392" s="24" t="s">
        <v>313</v>
      </c>
      <c r="B392" s="55" t="s">
        <v>17</v>
      </c>
      <c r="C392" s="55" t="s">
        <v>14</v>
      </c>
      <c r="D392" s="55" t="s">
        <v>272</v>
      </c>
      <c r="E392" s="55" t="s">
        <v>135</v>
      </c>
      <c r="F392" s="10">
        <v>216500</v>
      </c>
    </row>
    <row r="393" spans="1:7" ht="12.95" customHeight="1" outlineLevel="4">
      <c r="A393" s="8" t="s">
        <v>44</v>
      </c>
      <c r="B393" s="55" t="s">
        <v>17</v>
      </c>
      <c r="C393" s="55" t="s">
        <v>14</v>
      </c>
      <c r="D393" s="55" t="s">
        <v>272</v>
      </c>
      <c r="E393" s="55" t="s">
        <v>31</v>
      </c>
      <c r="F393" s="10">
        <v>459400</v>
      </c>
    </row>
    <row r="394" spans="1:7" ht="12.95" customHeight="1" outlineLevel="4">
      <c r="A394" s="8" t="s">
        <v>324</v>
      </c>
      <c r="B394" s="55" t="s">
        <v>17</v>
      </c>
      <c r="C394" s="55" t="s">
        <v>14</v>
      </c>
      <c r="D394" s="55" t="s">
        <v>360</v>
      </c>
      <c r="E394" s="55" t="s">
        <v>13</v>
      </c>
      <c r="F394" s="10">
        <f>F395</f>
        <v>5696474</v>
      </c>
    </row>
    <row r="395" spans="1:7" ht="12.95" customHeight="1" outlineLevel="4">
      <c r="A395" s="8" t="s">
        <v>104</v>
      </c>
      <c r="B395" s="55" t="s">
        <v>17</v>
      </c>
      <c r="C395" s="55" t="s">
        <v>14</v>
      </c>
      <c r="D395" s="55" t="s">
        <v>360</v>
      </c>
      <c r="E395" s="55" t="s">
        <v>103</v>
      </c>
      <c r="F395" s="10">
        <f>F396</f>
        <v>5696474</v>
      </c>
    </row>
    <row r="396" spans="1:7" ht="12.95" customHeight="1" outlineLevel="4">
      <c r="A396" s="8" t="s">
        <v>29</v>
      </c>
      <c r="B396" s="55" t="s">
        <v>17</v>
      </c>
      <c r="C396" s="55" t="s">
        <v>14</v>
      </c>
      <c r="D396" s="55" t="s">
        <v>360</v>
      </c>
      <c r="E396" s="55" t="s">
        <v>30</v>
      </c>
      <c r="F396" s="10">
        <v>5696474</v>
      </c>
      <c r="G396" s="1">
        <v>500974</v>
      </c>
    </row>
    <row r="397" spans="1:7" ht="12.95" customHeight="1" outlineLevel="5">
      <c r="A397" s="8" t="s">
        <v>327</v>
      </c>
      <c r="B397" s="55" t="s">
        <v>17</v>
      </c>
      <c r="C397" s="55" t="s">
        <v>14</v>
      </c>
      <c r="D397" s="55" t="s">
        <v>361</v>
      </c>
      <c r="E397" s="55" t="s">
        <v>13</v>
      </c>
      <c r="F397" s="10">
        <f>F398</f>
        <v>5368880</v>
      </c>
    </row>
    <row r="398" spans="1:7" ht="12.95" customHeight="1" outlineLevel="5">
      <c r="A398" s="8" t="s">
        <v>104</v>
      </c>
      <c r="B398" s="55" t="s">
        <v>17</v>
      </c>
      <c r="C398" s="55" t="s">
        <v>14</v>
      </c>
      <c r="D398" s="55" t="s">
        <v>361</v>
      </c>
      <c r="E398" s="55" t="s">
        <v>103</v>
      </c>
      <c r="F398" s="10">
        <f>F399</f>
        <v>5368880</v>
      </c>
    </row>
    <row r="399" spans="1:7" ht="12.95" customHeight="1" outlineLevel="5">
      <c r="A399" s="8" t="s">
        <v>29</v>
      </c>
      <c r="B399" s="55" t="s">
        <v>17</v>
      </c>
      <c r="C399" s="55" t="s">
        <v>14</v>
      </c>
      <c r="D399" s="55" t="s">
        <v>361</v>
      </c>
      <c r="E399" s="55" t="s">
        <v>30</v>
      </c>
      <c r="F399" s="10">
        <v>5368880</v>
      </c>
      <c r="G399" s="1">
        <v>300000</v>
      </c>
    </row>
    <row r="400" spans="1:7" ht="12.95" customHeight="1" outlineLevel="5">
      <c r="A400" s="20" t="s">
        <v>276</v>
      </c>
      <c r="B400" s="55" t="s">
        <v>17</v>
      </c>
      <c r="C400" s="55" t="s">
        <v>14</v>
      </c>
      <c r="D400" s="55" t="s">
        <v>273</v>
      </c>
      <c r="E400" s="55" t="s">
        <v>13</v>
      </c>
      <c r="F400" s="10">
        <f>F401</f>
        <v>56049.97</v>
      </c>
    </row>
    <row r="401" spans="1:6" ht="12.95" customHeight="1" outlineLevel="5">
      <c r="A401" s="8" t="s">
        <v>104</v>
      </c>
      <c r="B401" s="55" t="s">
        <v>17</v>
      </c>
      <c r="C401" s="55" t="s">
        <v>14</v>
      </c>
      <c r="D401" s="55" t="s">
        <v>273</v>
      </c>
      <c r="E401" s="55" t="s">
        <v>103</v>
      </c>
      <c r="F401" s="9">
        <f>F402</f>
        <v>56049.97</v>
      </c>
    </row>
    <row r="402" spans="1:6" ht="12.95" customHeight="1" outlineLevel="5">
      <c r="A402" s="8" t="s">
        <v>29</v>
      </c>
      <c r="B402" s="55" t="s">
        <v>17</v>
      </c>
      <c r="C402" s="55" t="s">
        <v>14</v>
      </c>
      <c r="D402" s="55" t="s">
        <v>273</v>
      </c>
      <c r="E402" s="55" t="s">
        <v>30</v>
      </c>
      <c r="F402" s="10">
        <v>56049.97</v>
      </c>
    </row>
    <row r="403" spans="1:6" ht="12.95" hidden="1" customHeight="1" outlineLevel="5">
      <c r="A403" s="25" t="s">
        <v>136</v>
      </c>
      <c r="B403" s="55" t="s">
        <v>17</v>
      </c>
      <c r="C403" s="58" t="s">
        <v>14</v>
      </c>
      <c r="D403" s="58" t="s">
        <v>274</v>
      </c>
      <c r="E403" s="58" t="s">
        <v>13</v>
      </c>
      <c r="F403" s="26">
        <f>F404</f>
        <v>0</v>
      </c>
    </row>
    <row r="404" spans="1:6" ht="12.95" hidden="1" customHeight="1" outlineLevel="5">
      <c r="A404" s="25" t="s">
        <v>45</v>
      </c>
      <c r="B404" s="55" t="s">
        <v>17</v>
      </c>
      <c r="C404" s="58" t="s">
        <v>14</v>
      </c>
      <c r="D404" s="58" t="s">
        <v>274</v>
      </c>
      <c r="E404" s="58" t="s">
        <v>30</v>
      </c>
      <c r="F404" s="26">
        <v>0</v>
      </c>
    </row>
    <row r="405" spans="1:6" ht="12.95" hidden="1" customHeight="1" outlineLevel="5">
      <c r="A405" s="8" t="s">
        <v>355</v>
      </c>
      <c r="B405" s="55" t="s">
        <v>17</v>
      </c>
      <c r="C405" s="58" t="s">
        <v>14</v>
      </c>
      <c r="D405" s="58" t="s">
        <v>356</v>
      </c>
      <c r="E405" s="56" t="s">
        <v>13</v>
      </c>
      <c r="F405" s="26">
        <f>F406</f>
        <v>0</v>
      </c>
    </row>
    <row r="406" spans="1:6" ht="12.95" hidden="1" customHeight="1" outlineLevel="5">
      <c r="A406" s="8" t="s">
        <v>104</v>
      </c>
      <c r="B406" s="55" t="s">
        <v>17</v>
      </c>
      <c r="C406" s="58" t="s">
        <v>14</v>
      </c>
      <c r="D406" s="58" t="s">
        <v>356</v>
      </c>
      <c r="E406" s="55" t="s">
        <v>103</v>
      </c>
      <c r="F406" s="26">
        <f>F407</f>
        <v>0</v>
      </c>
    </row>
    <row r="407" spans="1:6" ht="12.95" hidden="1" customHeight="1" outlineLevel="5">
      <c r="A407" s="8" t="s">
        <v>29</v>
      </c>
      <c r="B407" s="55" t="s">
        <v>17</v>
      </c>
      <c r="C407" s="58" t="s">
        <v>14</v>
      </c>
      <c r="D407" s="58" t="s">
        <v>356</v>
      </c>
      <c r="E407" s="55" t="s">
        <v>30</v>
      </c>
      <c r="F407" s="26">
        <v>0</v>
      </c>
    </row>
    <row r="408" spans="1:6" ht="12.95" customHeight="1" outlineLevel="5">
      <c r="A408" s="25" t="s">
        <v>137</v>
      </c>
      <c r="B408" s="55" t="s">
        <v>17</v>
      </c>
      <c r="C408" s="58" t="s">
        <v>14</v>
      </c>
      <c r="D408" s="58" t="s">
        <v>275</v>
      </c>
      <c r="E408" s="58" t="s">
        <v>13</v>
      </c>
      <c r="F408" s="26">
        <f>F410</f>
        <v>1084581</v>
      </c>
    </row>
    <row r="409" spans="1:6" ht="12.95" customHeight="1" outlineLevel="5">
      <c r="A409" s="8" t="s">
        <v>104</v>
      </c>
      <c r="B409" s="55" t="s">
        <v>17</v>
      </c>
      <c r="C409" s="58" t="s">
        <v>14</v>
      </c>
      <c r="D409" s="58" t="s">
        <v>275</v>
      </c>
      <c r="E409" s="58" t="s">
        <v>103</v>
      </c>
      <c r="F409" s="26">
        <f>F410</f>
        <v>1084581</v>
      </c>
    </row>
    <row r="410" spans="1:6" ht="12.95" customHeight="1" outlineLevel="5">
      <c r="A410" s="25" t="s">
        <v>45</v>
      </c>
      <c r="B410" s="55" t="s">
        <v>17</v>
      </c>
      <c r="C410" s="58" t="s">
        <v>14</v>
      </c>
      <c r="D410" s="58" t="s">
        <v>275</v>
      </c>
      <c r="E410" s="58" t="s">
        <v>30</v>
      </c>
      <c r="F410" s="26">
        <v>1084581</v>
      </c>
    </row>
    <row r="411" spans="1:6" ht="12.95" customHeight="1" outlineLevel="5">
      <c r="A411" s="20" t="s">
        <v>277</v>
      </c>
      <c r="B411" s="55" t="s">
        <v>17</v>
      </c>
      <c r="C411" s="58" t="s">
        <v>14</v>
      </c>
      <c r="D411" s="58" t="s">
        <v>278</v>
      </c>
      <c r="E411" s="58" t="s">
        <v>13</v>
      </c>
      <c r="F411" s="26">
        <f>F413</f>
        <v>60500</v>
      </c>
    </row>
    <row r="412" spans="1:6" ht="12.95" customHeight="1" outlineLevel="5">
      <c r="A412" s="8" t="s">
        <v>104</v>
      </c>
      <c r="B412" s="55" t="s">
        <v>17</v>
      </c>
      <c r="C412" s="58" t="s">
        <v>14</v>
      </c>
      <c r="D412" s="58" t="s">
        <v>278</v>
      </c>
      <c r="E412" s="58" t="s">
        <v>103</v>
      </c>
      <c r="F412" s="26">
        <f>F413</f>
        <v>60500</v>
      </c>
    </row>
    <row r="413" spans="1:6" ht="12.95" customHeight="1" outlineLevel="5">
      <c r="A413" s="8" t="s">
        <v>29</v>
      </c>
      <c r="B413" s="55" t="s">
        <v>17</v>
      </c>
      <c r="C413" s="58" t="s">
        <v>14</v>
      </c>
      <c r="D413" s="58" t="s">
        <v>278</v>
      </c>
      <c r="E413" s="58" t="s">
        <v>30</v>
      </c>
      <c r="F413" s="26">
        <v>60500</v>
      </c>
    </row>
    <row r="414" spans="1:6" ht="12.95" hidden="1" customHeight="1" outlineLevel="5">
      <c r="A414" s="20" t="s">
        <v>279</v>
      </c>
      <c r="B414" s="55" t="s">
        <v>17</v>
      </c>
      <c r="C414" s="58" t="s">
        <v>14</v>
      </c>
      <c r="D414" s="58" t="s">
        <v>280</v>
      </c>
      <c r="E414" s="58" t="s">
        <v>13</v>
      </c>
      <c r="F414" s="26">
        <f>F416</f>
        <v>0</v>
      </c>
    </row>
    <row r="415" spans="1:6" ht="12.95" hidden="1" customHeight="1" outlineLevel="1">
      <c r="A415" s="8" t="s">
        <v>104</v>
      </c>
      <c r="B415" s="55" t="s">
        <v>17</v>
      </c>
      <c r="C415" s="58" t="s">
        <v>14</v>
      </c>
      <c r="D415" s="58" t="s">
        <v>280</v>
      </c>
      <c r="E415" s="58" t="s">
        <v>103</v>
      </c>
      <c r="F415" s="26">
        <f>F416</f>
        <v>0</v>
      </c>
    </row>
    <row r="416" spans="1:6" ht="12.95" hidden="1" customHeight="1" outlineLevel="2">
      <c r="A416" s="8" t="s">
        <v>29</v>
      </c>
      <c r="B416" s="55" t="s">
        <v>17</v>
      </c>
      <c r="C416" s="58" t="s">
        <v>14</v>
      </c>
      <c r="D416" s="58" t="s">
        <v>280</v>
      </c>
      <c r="E416" s="58" t="s">
        <v>30</v>
      </c>
      <c r="F416" s="26">
        <v>0</v>
      </c>
    </row>
    <row r="417" spans="1:6" ht="12.95" hidden="1" customHeight="1" outlineLevel="2">
      <c r="A417" s="8" t="s">
        <v>147</v>
      </c>
      <c r="B417" s="58" t="s">
        <v>17</v>
      </c>
      <c r="C417" s="55" t="s">
        <v>14</v>
      </c>
      <c r="D417" s="55" t="s">
        <v>281</v>
      </c>
      <c r="E417" s="56" t="s">
        <v>13</v>
      </c>
      <c r="F417" s="10">
        <f>F418</f>
        <v>0</v>
      </c>
    </row>
    <row r="418" spans="1:6" ht="12.95" hidden="1" customHeight="1" outlineLevel="2">
      <c r="A418" s="25" t="s">
        <v>45</v>
      </c>
      <c r="B418" s="58" t="s">
        <v>17</v>
      </c>
      <c r="C418" s="55" t="s">
        <v>14</v>
      </c>
      <c r="D418" s="55" t="s">
        <v>281</v>
      </c>
      <c r="E418" s="56" t="s">
        <v>30</v>
      </c>
      <c r="F418" s="10">
        <v>0</v>
      </c>
    </row>
    <row r="419" spans="1:6" ht="12.95" hidden="1" customHeight="1" outlineLevel="2">
      <c r="A419" s="8" t="s">
        <v>368</v>
      </c>
      <c r="B419" s="58" t="s">
        <v>17</v>
      </c>
      <c r="C419" s="55" t="s">
        <v>14</v>
      </c>
      <c r="D419" s="55" t="s">
        <v>416</v>
      </c>
      <c r="E419" s="56" t="s">
        <v>13</v>
      </c>
      <c r="F419" s="10">
        <f>F421</f>
        <v>0</v>
      </c>
    </row>
    <row r="420" spans="1:6" ht="12.95" hidden="1" customHeight="1" outlineLevel="2">
      <c r="A420" s="8" t="s">
        <v>369</v>
      </c>
      <c r="B420" s="58" t="s">
        <v>17</v>
      </c>
      <c r="C420" s="55" t="s">
        <v>14</v>
      </c>
      <c r="D420" s="55" t="s">
        <v>371</v>
      </c>
      <c r="E420" s="56" t="s">
        <v>417</v>
      </c>
      <c r="F420" s="10">
        <f>F421</f>
        <v>0</v>
      </c>
    </row>
    <row r="421" spans="1:6" ht="12.95" hidden="1" customHeight="1" outlineLevel="2">
      <c r="A421" s="43" t="s">
        <v>370</v>
      </c>
      <c r="B421" s="58" t="s">
        <v>17</v>
      </c>
      <c r="C421" s="55" t="s">
        <v>14</v>
      </c>
      <c r="D421" s="55" t="s">
        <v>416</v>
      </c>
      <c r="E421" s="56" t="s">
        <v>418</v>
      </c>
      <c r="F421" s="10">
        <v>0</v>
      </c>
    </row>
    <row r="422" spans="1:6" ht="12.95" hidden="1" customHeight="1" outlineLevel="2">
      <c r="A422" s="24" t="s">
        <v>358</v>
      </c>
      <c r="B422" s="58" t="s">
        <v>17</v>
      </c>
      <c r="C422" s="55" t="s">
        <v>14</v>
      </c>
      <c r="D422" s="55" t="s">
        <v>359</v>
      </c>
      <c r="E422" s="56" t="s">
        <v>13</v>
      </c>
      <c r="F422" s="10">
        <f>F423</f>
        <v>0</v>
      </c>
    </row>
    <row r="423" spans="1:6" ht="12.95" hidden="1" customHeight="1" outlineLevel="2">
      <c r="A423" s="8" t="s">
        <v>104</v>
      </c>
      <c r="B423" s="58" t="s">
        <v>17</v>
      </c>
      <c r="C423" s="55" t="s">
        <v>14</v>
      </c>
      <c r="D423" s="55" t="s">
        <v>359</v>
      </c>
      <c r="E423" s="56" t="s">
        <v>103</v>
      </c>
      <c r="F423" s="10">
        <f>F424</f>
        <v>0</v>
      </c>
    </row>
    <row r="424" spans="1:6" ht="12.95" hidden="1" customHeight="1" outlineLevel="2">
      <c r="A424" s="8" t="s">
        <v>29</v>
      </c>
      <c r="B424" s="58" t="s">
        <v>17</v>
      </c>
      <c r="C424" s="55" t="s">
        <v>14</v>
      </c>
      <c r="D424" s="55" t="s">
        <v>359</v>
      </c>
      <c r="E424" s="56" t="s">
        <v>30</v>
      </c>
      <c r="F424" s="10"/>
    </row>
    <row r="425" spans="1:6" ht="12.95" customHeight="1" outlineLevel="2">
      <c r="A425" s="8" t="s">
        <v>413</v>
      </c>
      <c r="B425" s="58" t="s">
        <v>17</v>
      </c>
      <c r="C425" s="55" t="s">
        <v>14</v>
      </c>
      <c r="D425" s="58" t="s">
        <v>419</v>
      </c>
      <c r="E425" s="58" t="s">
        <v>13</v>
      </c>
      <c r="F425" s="26">
        <f>F426</f>
        <v>2080000</v>
      </c>
    </row>
    <row r="426" spans="1:6" ht="12.95" customHeight="1" outlineLevel="2">
      <c r="A426" s="8" t="s">
        <v>104</v>
      </c>
      <c r="B426" s="58" t="s">
        <v>17</v>
      </c>
      <c r="C426" s="55" t="s">
        <v>14</v>
      </c>
      <c r="D426" s="58" t="s">
        <v>419</v>
      </c>
      <c r="E426" s="58" t="s">
        <v>103</v>
      </c>
      <c r="F426" s="26">
        <f>F427</f>
        <v>2080000</v>
      </c>
    </row>
    <row r="427" spans="1:6" ht="12.95" customHeight="1" outlineLevel="2">
      <c r="A427" s="8" t="s">
        <v>29</v>
      </c>
      <c r="B427" s="58" t="s">
        <v>17</v>
      </c>
      <c r="C427" s="55" t="s">
        <v>14</v>
      </c>
      <c r="D427" s="58" t="s">
        <v>419</v>
      </c>
      <c r="E427" s="58" t="s">
        <v>30</v>
      </c>
      <c r="F427" s="26">
        <v>2080000</v>
      </c>
    </row>
    <row r="428" spans="1:6" ht="12.95" customHeight="1" outlineLevel="2">
      <c r="A428" s="8" t="s">
        <v>119</v>
      </c>
      <c r="B428" s="58" t="s">
        <v>17</v>
      </c>
      <c r="C428" s="55" t="s">
        <v>14</v>
      </c>
      <c r="D428" s="55" t="s">
        <v>282</v>
      </c>
      <c r="E428" s="55" t="s">
        <v>13</v>
      </c>
      <c r="F428" s="10">
        <f>F430</f>
        <v>1562000</v>
      </c>
    </row>
    <row r="429" spans="1:6" ht="12.95" customHeight="1" outlineLevel="2">
      <c r="A429" s="8" t="s">
        <v>104</v>
      </c>
      <c r="B429" s="58" t="s">
        <v>17</v>
      </c>
      <c r="C429" s="55" t="s">
        <v>14</v>
      </c>
      <c r="D429" s="55" t="s">
        <v>282</v>
      </c>
      <c r="E429" s="55" t="s">
        <v>103</v>
      </c>
      <c r="F429" s="10">
        <f>F430</f>
        <v>1562000</v>
      </c>
    </row>
    <row r="430" spans="1:6" ht="12.95" customHeight="1" outlineLevel="2">
      <c r="A430" s="8" t="s">
        <v>29</v>
      </c>
      <c r="B430" s="58" t="s">
        <v>17</v>
      </c>
      <c r="C430" s="55" t="s">
        <v>14</v>
      </c>
      <c r="D430" s="55" t="s">
        <v>282</v>
      </c>
      <c r="E430" s="55" t="s">
        <v>30</v>
      </c>
      <c r="F430" s="10">
        <v>1562000</v>
      </c>
    </row>
    <row r="431" spans="1:6" ht="12.95" customHeight="1" outlineLevel="2">
      <c r="A431" s="8" t="s">
        <v>118</v>
      </c>
      <c r="B431" s="55" t="s">
        <v>17</v>
      </c>
      <c r="C431" s="55" t="s">
        <v>14</v>
      </c>
      <c r="D431" s="55" t="s">
        <v>283</v>
      </c>
      <c r="E431" s="55" t="s">
        <v>13</v>
      </c>
      <c r="F431" s="10">
        <f>F432+F434</f>
        <v>83700000</v>
      </c>
    </row>
    <row r="432" spans="1:6" ht="12.95" customHeight="1" outlineLevel="2">
      <c r="A432" s="30" t="s">
        <v>95</v>
      </c>
      <c r="B432" s="55" t="s">
        <v>17</v>
      </c>
      <c r="C432" s="55" t="s">
        <v>14</v>
      </c>
      <c r="D432" s="55" t="s">
        <v>283</v>
      </c>
      <c r="E432" s="55" t="s">
        <v>96</v>
      </c>
      <c r="F432" s="10">
        <f>F433</f>
        <v>81311382.719999999</v>
      </c>
    </row>
    <row r="433" spans="1:7" outlineLevel="2">
      <c r="A433" s="8" t="s">
        <v>42</v>
      </c>
      <c r="B433" s="55" t="s">
        <v>17</v>
      </c>
      <c r="C433" s="58" t="s">
        <v>14</v>
      </c>
      <c r="D433" s="58" t="s">
        <v>283</v>
      </c>
      <c r="E433" s="58" t="s">
        <v>43</v>
      </c>
      <c r="F433" s="26">
        <v>81311382.719999999</v>
      </c>
      <c r="G433" s="1">
        <v>773600</v>
      </c>
    </row>
    <row r="434" spans="1:7" ht="12.95" customHeight="1" outlineLevel="2">
      <c r="A434" s="20" t="s">
        <v>279</v>
      </c>
      <c r="B434" s="55" t="s">
        <v>17</v>
      </c>
      <c r="C434" s="58" t="s">
        <v>14</v>
      </c>
      <c r="D434" s="58" t="s">
        <v>284</v>
      </c>
      <c r="E434" s="58" t="s">
        <v>13</v>
      </c>
      <c r="F434" s="26">
        <f>F436</f>
        <v>2388617.2799999998</v>
      </c>
    </row>
    <row r="435" spans="1:7" ht="12.95" customHeight="1" outlineLevel="2">
      <c r="A435" s="8" t="s">
        <v>104</v>
      </c>
      <c r="B435" s="55" t="s">
        <v>17</v>
      </c>
      <c r="C435" s="58" t="s">
        <v>14</v>
      </c>
      <c r="D435" s="58" t="s">
        <v>284</v>
      </c>
      <c r="E435" s="58" t="s">
        <v>103</v>
      </c>
      <c r="F435" s="26">
        <f>F436</f>
        <v>2388617.2799999998</v>
      </c>
    </row>
    <row r="436" spans="1:7" ht="12.95" customHeight="1" outlineLevel="2">
      <c r="A436" s="8" t="s">
        <v>29</v>
      </c>
      <c r="B436" s="55" t="s">
        <v>17</v>
      </c>
      <c r="C436" s="58" t="s">
        <v>14</v>
      </c>
      <c r="D436" s="58" t="s">
        <v>284</v>
      </c>
      <c r="E436" s="58" t="s">
        <v>30</v>
      </c>
      <c r="F436" s="26">
        <v>2388617.2799999998</v>
      </c>
    </row>
    <row r="437" spans="1:7" ht="12.95" hidden="1" customHeight="1" outlineLevel="2">
      <c r="A437" s="20" t="s">
        <v>347</v>
      </c>
      <c r="B437" s="55" t="s">
        <v>17</v>
      </c>
      <c r="C437" s="58" t="s">
        <v>14</v>
      </c>
      <c r="D437" s="59" t="s">
        <v>286</v>
      </c>
      <c r="E437" s="55" t="s">
        <v>13</v>
      </c>
      <c r="F437" s="26">
        <f>F438</f>
        <v>0</v>
      </c>
    </row>
    <row r="438" spans="1:7" ht="12.95" hidden="1" customHeight="1" outlineLevel="2">
      <c r="A438" s="8" t="s">
        <v>104</v>
      </c>
      <c r="B438" s="55" t="s">
        <v>17</v>
      </c>
      <c r="C438" s="58" t="s">
        <v>14</v>
      </c>
      <c r="D438" s="59" t="s">
        <v>286</v>
      </c>
      <c r="E438" s="55" t="s">
        <v>103</v>
      </c>
      <c r="F438" s="26">
        <f>F439</f>
        <v>0</v>
      </c>
    </row>
    <row r="439" spans="1:7" ht="12.95" hidden="1" customHeight="1" outlineLevel="2">
      <c r="A439" s="8" t="s">
        <v>29</v>
      </c>
      <c r="B439" s="55" t="s">
        <v>17</v>
      </c>
      <c r="C439" s="58" t="s">
        <v>14</v>
      </c>
      <c r="D439" s="59" t="s">
        <v>286</v>
      </c>
      <c r="E439" s="55" t="s">
        <v>30</v>
      </c>
      <c r="F439" s="26">
        <v>0</v>
      </c>
    </row>
    <row r="440" spans="1:7" ht="12.95" customHeight="1" outlineLevel="2">
      <c r="A440" s="8" t="s">
        <v>266</v>
      </c>
      <c r="B440" s="55" t="s">
        <v>17</v>
      </c>
      <c r="C440" s="55" t="s">
        <v>14</v>
      </c>
      <c r="D440" s="55" t="s">
        <v>267</v>
      </c>
      <c r="E440" s="55" t="s">
        <v>13</v>
      </c>
      <c r="F440" s="10">
        <f>F441</f>
        <v>101000</v>
      </c>
    </row>
    <row r="441" spans="1:7" ht="12.95" customHeight="1" outlineLevel="2">
      <c r="A441" s="8" t="s">
        <v>104</v>
      </c>
      <c r="B441" s="55" t="s">
        <v>17</v>
      </c>
      <c r="C441" s="55" t="s">
        <v>14</v>
      </c>
      <c r="D441" s="55" t="s">
        <v>267</v>
      </c>
      <c r="E441" s="55" t="s">
        <v>103</v>
      </c>
      <c r="F441" s="9">
        <f>F442</f>
        <v>101000</v>
      </c>
    </row>
    <row r="442" spans="1:7" ht="12.95" customHeight="1" outlineLevel="2">
      <c r="A442" s="8" t="s">
        <v>29</v>
      </c>
      <c r="B442" s="55" t="s">
        <v>17</v>
      </c>
      <c r="C442" s="55" t="s">
        <v>14</v>
      </c>
      <c r="D442" s="55" t="s">
        <v>267</v>
      </c>
      <c r="E442" s="55" t="s">
        <v>30</v>
      </c>
      <c r="F442" s="9">
        <v>101000</v>
      </c>
    </row>
    <row r="443" spans="1:7" ht="12.95" customHeight="1" outlineLevel="2">
      <c r="A443" s="23" t="s">
        <v>397</v>
      </c>
      <c r="B443" s="55" t="s">
        <v>17</v>
      </c>
      <c r="C443" s="55" t="s">
        <v>14</v>
      </c>
      <c r="D443" s="55" t="s">
        <v>232</v>
      </c>
      <c r="E443" s="55" t="s">
        <v>13</v>
      </c>
      <c r="F443" s="10">
        <f>F444</f>
        <v>862000</v>
      </c>
    </row>
    <row r="444" spans="1:7" ht="12.95" customHeight="1" outlineLevel="2">
      <c r="A444" s="35" t="s">
        <v>332</v>
      </c>
      <c r="B444" s="58" t="s">
        <v>17</v>
      </c>
      <c r="C444" s="55" t="s">
        <v>14</v>
      </c>
      <c r="D444" s="55" t="s">
        <v>242</v>
      </c>
      <c r="E444" s="55" t="s">
        <v>13</v>
      </c>
      <c r="F444" s="10">
        <f>F445</f>
        <v>862000</v>
      </c>
    </row>
    <row r="445" spans="1:7" ht="12.95" customHeight="1" outlineLevel="2">
      <c r="A445" s="8" t="s">
        <v>104</v>
      </c>
      <c r="B445" s="58" t="s">
        <v>17</v>
      </c>
      <c r="C445" s="55" t="s">
        <v>14</v>
      </c>
      <c r="D445" s="55" t="s">
        <v>242</v>
      </c>
      <c r="E445" s="55" t="s">
        <v>103</v>
      </c>
      <c r="F445" s="10">
        <f>F446</f>
        <v>862000</v>
      </c>
    </row>
    <row r="446" spans="1:7" ht="12.95" customHeight="1" outlineLevel="2">
      <c r="A446" s="8" t="s">
        <v>29</v>
      </c>
      <c r="B446" s="58" t="s">
        <v>17</v>
      </c>
      <c r="C446" s="55" t="s">
        <v>14</v>
      </c>
      <c r="D446" s="55" t="s">
        <v>242</v>
      </c>
      <c r="E446" s="55" t="s">
        <v>30</v>
      </c>
      <c r="F446" s="10">
        <v>862000</v>
      </c>
      <c r="G446" s="1">
        <v>300000</v>
      </c>
    </row>
    <row r="447" spans="1:7" ht="12.95" customHeight="1" outlineLevel="2">
      <c r="A447" s="11" t="s">
        <v>439</v>
      </c>
      <c r="B447" s="58" t="s">
        <v>17</v>
      </c>
      <c r="C447" s="55" t="s">
        <v>14</v>
      </c>
      <c r="D447" s="55" t="s">
        <v>269</v>
      </c>
      <c r="E447" s="55" t="s">
        <v>13</v>
      </c>
      <c r="F447" s="10">
        <f>F448</f>
        <v>172562.12</v>
      </c>
    </row>
    <row r="448" spans="1:7" ht="12.95" customHeight="1" outlineLevel="2">
      <c r="A448" s="8" t="s">
        <v>440</v>
      </c>
      <c r="B448" s="58" t="s">
        <v>17</v>
      </c>
      <c r="C448" s="55" t="s">
        <v>14</v>
      </c>
      <c r="D448" s="62" t="s">
        <v>268</v>
      </c>
      <c r="E448" s="55" t="s">
        <v>13</v>
      </c>
      <c r="F448" s="10">
        <f>F449</f>
        <v>172562.12</v>
      </c>
    </row>
    <row r="449" spans="1:6" ht="12.95" customHeight="1" outlineLevel="2">
      <c r="A449" s="8" t="s">
        <v>104</v>
      </c>
      <c r="B449" s="58" t="s">
        <v>17</v>
      </c>
      <c r="C449" s="55" t="s">
        <v>14</v>
      </c>
      <c r="D449" s="62" t="s">
        <v>268</v>
      </c>
      <c r="E449" s="55" t="s">
        <v>103</v>
      </c>
      <c r="F449" s="10">
        <f>F450</f>
        <v>172562.12</v>
      </c>
    </row>
    <row r="450" spans="1:6" ht="12.95" customHeight="1" outlineLevel="2">
      <c r="A450" s="8" t="s">
        <v>29</v>
      </c>
      <c r="B450" s="58" t="s">
        <v>17</v>
      </c>
      <c r="C450" s="55" t="s">
        <v>14</v>
      </c>
      <c r="D450" s="62" t="s">
        <v>268</v>
      </c>
      <c r="E450" s="55" t="s">
        <v>30</v>
      </c>
      <c r="F450" s="10">
        <v>172562.12</v>
      </c>
    </row>
    <row r="451" spans="1:6" ht="12.95" customHeight="1" outlineLevel="2">
      <c r="A451" s="11" t="s">
        <v>414</v>
      </c>
      <c r="B451" s="58" t="s">
        <v>17</v>
      </c>
      <c r="C451" s="60" t="s">
        <v>372</v>
      </c>
      <c r="D451" s="60" t="s">
        <v>171</v>
      </c>
      <c r="E451" s="60" t="s">
        <v>13</v>
      </c>
      <c r="F451" s="39">
        <f>F452</f>
        <v>4233100</v>
      </c>
    </row>
    <row r="452" spans="1:6" ht="12.95" customHeight="1" outlineLevel="2">
      <c r="A452" s="27" t="s">
        <v>415</v>
      </c>
      <c r="B452" s="58" t="s">
        <v>17</v>
      </c>
      <c r="C452" s="58" t="s">
        <v>372</v>
      </c>
      <c r="D452" s="58" t="s">
        <v>285</v>
      </c>
      <c r="E452" s="58"/>
      <c r="F452" s="26">
        <f>F453+F437</f>
        <v>4233100</v>
      </c>
    </row>
    <row r="453" spans="1:6" ht="12.95" customHeight="1" outlineLevel="2">
      <c r="A453" s="8" t="s">
        <v>121</v>
      </c>
      <c r="B453" s="58" t="s">
        <v>17</v>
      </c>
      <c r="C453" s="58" t="s">
        <v>372</v>
      </c>
      <c r="D453" s="58" t="s">
        <v>293</v>
      </c>
      <c r="E453" s="58" t="s">
        <v>13</v>
      </c>
      <c r="F453" s="26">
        <f>F454</f>
        <v>4233100</v>
      </c>
    </row>
    <row r="454" spans="1:6" ht="12.95" customHeight="1" outlineLevel="2">
      <c r="A454" s="37" t="s">
        <v>205</v>
      </c>
      <c r="B454" s="58" t="s">
        <v>17</v>
      </c>
      <c r="C454" s="58" t="s">
        <v>372</v>
      </c>
      <c r="D454" s="58" t="s">
        <v>293</v>
      </c>
      <c r="E454" s="58" t="s">
        <v>111</v>
      </c>
      <c r="F454" s="26">
        <f>F455+F456</f>
        <v>4233100</v>
      </c>
    </row>
    <row r="455" spans="1:6" ht="12.95" customHeight="1" outlineLevel="2">
      <c r="A455" s="37" t="s">
        <v>75</v>
      </c>
      <c r="B455" s="58" t="s">
        <v>17</v>
      </c>
      <c r="C455" s="58" t="s">
        <v>372</v>
      </c>
      <c r="D455" s="58" t="s">
        <v>293</v>
      </c>
      <c r="E455" s="58" t="s">
        <v>57</v>
      </c>
      <c r="F455" s="26">
        <v>4233100</v>
      </c>
    </row>
    <row r="456" spans="1:6" ht="12.95" hidden="1" customHeight="1" outlineLevel="2">
      <c r="A456" s="37" t="s">
        <v>333</v>
      </c>
      <c r="B456" s="58" t="s">
        <v>17</v>
      </c>
      <c r="C456" s="58" t="s">
        <v>372</v>
      </c>
      <c r="D456" s="58" t="s">
        <v>334</v>
      </c>
      <c r="E456" s="58" t="s">
        <v>57</v>
      </c>
      <c r="F456" s="26"/>
    </row>
    <row r="457" spans="1:6" ht="12.95" hidden="1" customHeight="1" outlineLevel="2">
      <c r="A457" s="31" t="s">
        <v>90</v>
      </c>
      <c r="B457" s="58" t="s">
        <v>17</v>
      </c>
      <c r="C457" s="53" t="s">
        <v>89</v>
      </c>
      <c r="D457" s="53" t="s">
        <v>171</v>
      </c>
      <c r="E457" s="53" t="s">
        <v>13</v>
      </c>
      <c r="F457" s="12">
        <f>F458</f>
        <v>1908580.88</v>
      </c>
    </row>
    <row r="458" spans="1:6" ht="12.95" hidden="1" customHeight="1" outlineLevel="2">
      <c r="A458" s="23" t="s">
        <v>411</v>
      </c>
      <c r="B458" s="58" t="s">
        <v>17</v>
      </c>
      <c r="C458" s="55" t="s">
        <v>89</v>
      </c>
      <c r="D458" s="55" t="s">
        <v>256</v>
      </c>
      <c r="E458" s="55" t="s">
        <v>13</v>
      </c>
      <c r="F458" s="10">
        <f>F459</f>
        <v>1908580.88</v>
      </c>
    </row>
    <row r="459" spans="1:6" ht="12.95" customHeight="1" outlineLevel="3">
      <c r="A459" s="27" t="s">
        <v>415</v>
      </c>
      <c r="B459" s="53" t="s">
        <v>17</v>
      </c>
      <c r="C459" s="53" t="s">
        <v>89</v>
      </c>
      <c r="D459" s="53" t="s">
        <v>285</v>
      </c>
      <c r="E459" s="53" t="s">
        <v>13</v>
      </c>
      <c r="F459" s="12">
        <f>F462+F467+F472+F460+F464</f>
        <v>1908580.88</v>
      </c>
    </row>
    <row r="460" spans="1:6" ht="12.95" customHeight="1" outlineLevel="3">
      <c r="A460" s="30" t="s">
        <v>95</v>
      </c>
      <c r="B460" s="55" t="s">
        <v>17</v>
      </c>
      <c r="C460" s="55" t="s">
        <v>89</v>
      </c>
      <c r="D460" s="55" t="s">
        <v>286</v>
      </c>
      <c r="E460" s="55" t="s">
        <v>96</v>
      </c>
      <c r="F460" s="10">
        <f>F461</f>
        <v>250437.88</v>
      </c>
    </row>
    <row r="461" spans="1:6" ht="12.95" customHeight="1" outlineLevel="3">
      <c r="A461" s="8" t="s">
        <v>42</v>
      </c>
      <c r="B461" s="55" t="s">
        <v>17</v>
      </c>
      <c r="C461" s="55" t="s">
        <v>89</v>
      </c>
      <c r="D461" s="55" t="s">
        <v>286</v>
      </c>
      <c r="E461" s="55" t="s">
        <v>43</v>
      </c>
      <c r="F461" s="10">
        <v>250437.88</v>
      </c>
    </row>
    <row r="462" spans="1:6" ht="12.95" customHeight="1" outlineLevel="3">
      <c r="A462" s="8" t="s">
        <v>104</v>
      </c>
      <c r="B462" s="55" t="s">
        <v>17</v>
      </c>
      <c r="C462" s="55" t="s">
        <v>89</v>
      </c>
      <c r="D462" s="55" t="s">
        <v>286</v>
      </c>
      <c r="E462" s="56" t="s">
        <v>103</v>
      </c>
      <c r="F462" s="10">
        <f>F463</f>
        <v>198143</v>
      </c>
    </row>
    <row r="463" spans="1:6" ht="12.95" customHeight="1" outlineLevel="3">
      <c r="A463" s="8" t="s">
        <v>29</v>
      </c>
      <c r="B463" s="55" t="s">
        <v>17</v>
      </c>
      <c r="C463" s="55" t="s">
        <v>89</v>
      </c>
      <c r="D463" s="55" t="s">
        <v>286</v>
      </c>
      <c r="E463" s="56" t="s">
        <v>30</v>
      </c>
      <c r="F463" s="9">
        <v>198143</v>
      </c>
    </row>
    <row r="464" spans="1:6" ht="12.95" customHeight="1" outlineLevel="3">
      <c r="A464" s="8" t="s">
        <v>467</v>
      </c>
      <c r="B464" s="55" t="s">
        <v>17</v>
      </c>
      <c r="C464" s="55" t="s">
        <v>89</v>
      </c>
      <c r="D464" s="55" t="s">
        <v>286</v>
      </c>
      <c r="E464" s="56" t="s">
        <v>13</v>
      </c>
      <c r="F464" s="9">
        <f>F465</f>
        <v>385000</v>
      </c>
    </row>
    <row r="465" spans="1:6" ht="12.95" customHeight="1" outlineLevel="3">
      <c r="A465" s="8" t="s">
        <v>104</v>
      </c>
      <c r="B465" s="55" t="s">
        <v>17</v>
      </c>
      <c r="C465" s="55" t="s">
        <v>89</v>
      </c>
      <c r="D465" s="55" t="s">
        <v>286</v>
      </c>
      <c r="E465" s="56" t="s">
        <v>103</v>
      </c>
      <c r="F465" s="9">
        <f>F466</f>
        <v>385000</v>
      </c>
    </row>
    <row r="466" spans="1:6" ht="12.95" customHeight="1" outlineLevel="3">
      <c r="A466" s="8" t="s">
        <v>29</v>
      </c>
      <c r="B466" s="55" t="s">
        <v>17</v>
      </c>
      <c r="C466" s="55" t="s">
        <v>89</v>
      </c>
      <c r="D466" s="55" t="s">
        <v>286</v>
      </c>
      <c r="E466" s="56" t="s">
        <v>30</v>
      </c>
      <c r="F466" s="9">
        <v>385000</v>
      </c>
    </row>
    <row r="467" spans="1:6" ht="12.95" customHeight="1" outlineLevel="3">
      <c r="A467" s="8" t="s">
        <v>124</v>
      </c>
      <c r="B467" s="55" t="s">
        <v>17</v>
      </c>
      <c r="C467" s="55" t="s">
        <v>89</v>
      </c>
      <c r="D467" s="55" t="s">
        <v>287</v>
      </c>
      <c r="E467" s="55" t="s">
        <v>13</v>
      </c>
      <c r="F467" s="9">
        <f>F468+F470</f>
        <v>1030000</v>
      </c>
    </row>
    <row r="468" spans="1:6" ht="12.95" customHeight="1" outlineLevel="3">
      <c r="A468" s="8" t="s">
        <v>104</v>
      </c>
      <c r="B468" s="55" t="s">
        <v>17</v>
      </c>
      <c r="C468" s="55" t="s">
        <v>89</v>
      </c>
      <c r="D468" s="55" t="s">
        <v>287</v>
      </c>
      <c r="E468" s="55" t="s">
        <v>103</v>
      </c>
      <c r="F468" s="10">
        <f>F469</f>
        <v>930000</v>
      </c>
    </row>
    <row r="469" spans="1:6" ht="12.95" customHeight="1" outlineLevel="3">
      <c r="A469" s="8" t="s">
        <v>29</v>
      </c>
      <c r="B469" s="55" t="s">
        <v>17</v>
      </c>
      <c r="C469" s="55" t="s">
        <v>89</v>
      </c>
      <c r="D469" s="55" t="s">
        <v>287</v>
      </c>
      <c r="E469" s="55" t="s">
        <v>30</v>
      </c>
      <c r="F469" s="9">
        <v>930000</v>
      </c>
    </row>
    <row r="470" spans="1:6" ht="12.95" customHeight="1" outlineLevel="3">
      <c r="A470" s="8" t="s">
        <v>91</v>
      </c>
      <c r="B470" s="55" t="s">
        <v>17</v>
      </c>
      <c r="C470" s="55" t="s">
        <v>89</v>
      </c>
      <c r="D470" s="55" t="s">
        <v>287</v>
      </c>
      <c r="E470" s="55" t="s">
        <v>108</v>
      </c>
      <c r="F470" s="9">
        <f>F471</f>
        <v>100000</v>
      </c>
    </row>
    <row r="471" spans="1:6" ht="12.95" customHeight="1" outlineLevel="4">
      <c r="A471" s="43" t="s">
        <v>146</v>
      </c>
      <c r="B471" s="55" t="s">
        <v>17</v>
      </c>
      <c r="C471" s="55" t="s">
        <v>89</v>
      </c>
      <c r="D471" s="55" t="s">
        <v>287</v>
      </c>
      <c r="E471" s="55" t="s">
        <v>145</v>
      </c>
      <c r="F471" s="9">
        <v>100000</v>
      </c>
    </row>
    <row r="472" spans="1:6" ht="12.75" customHeight="1" outlineLevel="4">
      <c r="A472" s="24" t="s">
        <v>288</v>
      </c>
      <c r="B472" s="55" t="s">
        <v>17</v>
      </c>
      <c r="C472" s="55" t="s">
        <v>89</v>
      </c>
      <c r="D472" s="55" t="s">
        <v>289</v>
      </c>
      <c r="E472" s="55" t="s">
        <v>13</v>
      </c>
      <c r="F472" s="9">
        <f>F474</f>
        <v>45000</v>
      </c>
    </row>
    <row r="473" spans="1:6" ht="12.95" customHeight="1" outlineLevel="4">
      <c r="A473" s="8" t="s">
        <v>104</v>
      </c>
      <c r="B473" s="55" t="s">
        <v>17</v>
      </c>
      <c r="C473" s="55" t="s">
        <v>89</v>
      </c>
      <c r="D473" s="55" t="s">
        <v>289</v>
      </c>
      <c r="E473" s="55" t="s">
        <v>103</v>
      </c>
      <c r="F473" s="9">
        <f>F474</f>
        <v>45000</v>
      </c>
    </row>
    <row r="474" spans="1:6" ht="12.95" customHeight="1" outlineLevel="4">
      <c r="A474" s="8" t="s">
        <v>29</v>
      </c>
      <c r="B474" s="55" t="s">
        <v>17</v>
      </c>
      <c r="C474" s="55" t="s">
        <v>89</v>
      </c>
      <c r="D474" s="55" t="s">
        <v>289</v>
      </c>
      <c r="E474" s="55" t="s">
        <v>30</v>
      </c>
      <c r="F474" s="9">
        <v>45000</v>
      </c>
    </row>
    <row r="475" spans="1:6" ht="12.95" customHeight="1" outlineLevel="4">
      <c r="A475" s="11" t="s">
        <v>73</v>
      </c>
      <c r="B475" s="55" t="s">
        <v>17</v>
      </c>
      <c r="C475" s="53" t="s">
        <v>19</v>
      </c>
      <c r="D475" s="53" t="s">
        <v>171</v>
      </c>
      <c r="E475" s="53" t="s">
        <v>13</v>
      </c>
      <c r="F475" s="12">
        <f>F476</f>
        <v>10801600</v>
      </c>
    </row>
    <row r="476" spans="1:6" ht="12.95" customHeight="1" outlineLevel="4">
      <c r="A476" s="23" t="s">
        <v>411</v>
      </c>
      <c r="B476" s="55" t="s">
        <v>17</v>
      </c>
      <c r="C476" s="55" t="s">
        <v>19</v>
      </c>
      <c r="D476" s="55" t="s">
        <v>256</v>
      </c>
      <c r="E476" s="55" t="s">
        <v>13</v>
      </c>
      <c r="F476" s="10">
        <f>F477+F480+F485+F482</f>
        <v>10801600</v>
      </c>
    </row>
    <row r="477" spans="1:6" ht="12.95" customHeight="1" outlineLevel="4">
      <c r="A477" s="8" t="s">
        <v>160</v>
      </c>
      <c r="B477" s="55" t="s">
        <v>17</v>
      </c>
      <c r="C477" s="55" t="s">
        <v>19</v>
      </c>
      <c r="D477" s="55" t="s">
        <v>290</v>
      </c>
      <c r="E477" s="55" t="s">
        <v>13</v>
      </c>
      <c r="F477" s="10">
        <f>F478</f>
        <v>9896600</v>
      </c>
    </row>
    <row r="478" spans="1:6" ht="12.95" customHeight="1" outlineLevel="4">
      <c r="A478" s="30" t="s">
        <v>95</v>
      </c>
      <c r="B478" s="55" t="s">
        <v>17</v>
      </c>
      <c r="C478" s="55" t="s">
        <v>19</v>
      </c>
      <c r="D478" s="55" t="s">
        <v>290</v>
      </c>
      <c r="E478" s="55" t="s">
        <v>96</v>
      </c>
      <c r="F478" s="10">
        <f>F479</f>
        <v>9896600</v>
      </c>
    </row>
    <row r="479" spans="1:6" ht="12.95" customHeight="1" outlineLevel="4">
      <c r="A479" s="8" t="s">
        <v>42</v>
      </c>
      <c r="B479" s="55" t="s">
        <v>17</v>
      </c>
      <c r="C479" s="55" t="s">
        <v>19</v>
      </c>
      <c r="D479" s="55" t="s">
        <v>290</v>
      </c>
      <c r="E479" s="55" t="s">
        <v>43</v>
      </c>
      <c r="F479" s="10">
        <v>9896600</v>
      </c>
    </row>
    <row r="480" spans="1:6" ht="12.95" customHeight="1" outlineLevel="4">
      <c r="A480" s="8" t="s">
        <v>104</v>
      </c>
      <c r="B480" s="55" t="s">
        <v>17</v>
      </c>
      <c r="C480" s="55" t="s">
        <v>19</v>
      </c>
      <c r="D480" s="55" t="s">
        <v>291</v>
      </c>
      <c r="E480" s="55" t="s">
        <v>103</v>
      </c>
      <c r="F480" s="9">
        <f>F481</f>
        <v>735000</v>
      </c>
    </row>
    <row r="481" spans="1:6" ht="12.95" customHeight="1" outlineLevel="4">
      <c r="A481" s="8" t="s">
        <v>29</v>
      </c>
      <c r="B481" s="55" t="s">
        <v>17</v>
      </c>
      <c r="C481" s="55" t="s">
        <v>19</v>
      </c>
      <c r="D481" s="55" t="s">
        <v>291</v>
      </c>
      <c r="E481" s="55" t="s">
        <v>30</v>
      </c>
      <c r="F481" s="10">
        <v>735000</v>
      </c>
    </row>
    <row r="482" spans="1:6" outlineLevel="4">
      <c r="A482" s="8" t="s">
        <v>100</v>
      </c>
      <c r="B482" s="55" t="s">
        <v>17</v>
      </c>
      <c r="C482" s="55" t="s">
        <v>19</v>
      </c>
      <c r="D482" s="55" t="s">
        <v>291</v>
      </c>
      <c r="E482" s="55" t="s">
        <v>99</v>
      </c>
      <c r="F482" s="10">
        <f>F483+F484</f>
        <v>170000</v>
      </c>
    </row>
    <row r="483" spans="1:6" ht="12.95" hidden="1" customHeight="1" outlineLevel="4">
      <c r="A483" s="24" t="s">
        <v>313</v>
      </c>
      <c r="B483" s="55" t="s">
        <v>17</v>
      </c>
      <c r="C483" s="55" t="s">
        <v>19</v>
      </c>
      <c r="D483" s="55" t="s">
        <v>291</v>
      </c>
      <c r="E483" s="55" t="s">
        <v>135</v>
      </c>
      <c r="F483" s="10"/>
    </row>
    <row r="484" spans="1:6" ht="12.95" customHeight="1" outlineLevel="4">
      <c r="A484" s="8" t="s">
        <v>44</v>
      </c>
      <c r="B484" s="55" t="s">
        <v>17</v>
      </c>
      <c r="C484" s="55" t="s">
        <v>19</v>
      </c>
      <c r="D484" s="55" t="s">
        <v>291</v>
      </c>
      <c r="E484" s="55" t="s">
        <v>31</v>
      </c>
      <c r="F484" s="10">
        <v>170000</v>
      </c>
    </row>
    <row r="485" spans="1:6" ht="12.95" hidden="1" customHeight="1" outlineLevel="3">
      <c r="A485" s="8" t="s">
        <v>324</v>
      </c>
      <c r="B485" s="55" t="s">
        <v>17</v>
      </c>
      <c r="C485" s="55" t="s">
        <v>19</v>
      </c>
      <c r="D485" s="55" t="s">
        <v>343</v>
      </c>
      <c r="E485" s="55" t="s">
        <v>13</v>
      </c>
      <c r="F485" s="10">
        <f>F487</f>
        <v>0</v>
      </c>
    </row>
    <row r="486" spans="1:6" ht="12.95" hidden="1" customHeight="1" outlineLevel="4">
      <c r="A486" s="8" t="s">
        <v>104</v>
      </c>
      <c r="B486" s="55" t="s">
        <v>17</v>
      </c>
      <c r="C486" s="55" t="s">
        <v>19</v>
      </c>
      <c r="D486" s="55" t="s">
        <v>343</v>
      </c>
      <c r="E486" s="55" t="s">
        <v>103</v>
      </c>
      <c r="F486" s="10">
        <f>F487</f>
        <v>0</v>
      </c>
    </row>
    <row r="487" spans="1:6" ht="12.95" hidden="1" customHeight="1" outlineLevel="2">
      <c r="A487" s="8" t="s">
        <v>29</v>
      </c>
      <c r="B487" s="55" t="s">
        <v>17</v>
      </c>
      <c r="C487" s="55" t="s">
        <v>19</v>
      </c>
      <c r="D487" s="55" t="s">
        <v>343</v>
      </c>
      <c r="E487" s="55" t="s">
        <v>30</v>
      </c>
      <c r="F487" s="10">
        <v>0</v>
      </c>
    </row>
    <row r="488" spans="1:6" ht="12.95" customHeight="1" outlineLevel="3">
      <c r="A488" s="11" t="s">
        <v>71</v>
      </c>
      <c r="B488" s="53" t="s">
        <v>17</v>
      </c>
      <c r="C488" s="53" t="s">
        <v>431</v>
      </c>
      <c r="D488" s="53" t="s">
        <v>171</v>
      </c>
      <c r="E488" s="61" t="s">
        <v>13</v>
      </c>
      <c r="F488" s="12">
        <f>F489</f>
        <v>1207000</v>
      </c>
    </row>
    <row r="489" spans="1:6" ht="12.95" customHeight="1" outlineLevel="4">
      <c r="A489" s="11" t="s">
        <v>72</v>
      </c>
      <c r="B489" s="55" t="s">
        <v>17</v>
      </c>
      <c r="C489" s="53" t="s">
        <v>53</v>
      </c>
      <c r="D489" s="53" t="s">
        <v>171</v>
      </c>
      <c r="E489" s="53" t="s">
        <v>13</v>
      </c>
      <c r="F489" s="32">
        <f>F490</f>
        <v>1207000</v>
      </c>
    </row>
    <row r="490" spans="1:6" ht="12.95" customHeight="1" outlineLevel="5">
      <c r="A490" s="8" t="s">
        <v>126</v>
      </c>
      <c r="B490" s="55" t="s">
        <v>17</v>
      </c>
      <c r="C490" s="55" t="s">
        <v>53</v>
      </c>
      <c r="D490" s="55" t="s">
        <v>292</v>
      </c>
      <c r="E490" s="55" t="s">
        <v>13</v>
      </c>
      <c r="F490" s="9">
        <f>F493+F491</f>
        <v>1207000</v>
      </c>
    </row>
    <row r="491" spans="1:6" ht="12.95" customHeight="1" outlineLevel="5">
      <c r="A491" s="8" t="s">
        <v>104</v>
      </c>
      <c r="B491" s="55" t="s">
        <v>17</v>
      </c>
      <c r="C491" s="55" t="s">
        <v>53</v>
      </c>
      <c r="D491" s="55" t="s">
        <v>292</v>
      </c>
      <c r="E491" s="55" t="s">
        <v>103</v>
      </c>
      <c r="F491" s="9">
        <f>F492</f>
        <v>11950</v>
      </c>
    </row>
    <row r="492" spans="1:6" ht="12.95" customHeight="1" outlineLevel="5">
      <c r="A492" s="8" t="s">
        <v>29</v>
      </c>
      <c r="B492" s="55" t="s">
        <v>17</v>
      </c>
      <c r="C492" s="55" t="s">
        <v>53</v>
      </c>
      <c r="D492" s="55" t="s">
        <v>292</v>
      </c>
      <c r="E492" s="55" t="s">
        <v>30</v>
      </c>
      <c r="F492" s="9">
        <v>11950</v>
      </c>
    </row>
    <row r="493" spans="1:6" ht="12.95" customHeight="1" outlineLevel="5">
      <c r="A493" s="20" t="s">
        <v>109</v>
      </c>
      <c r="B493" s="55" t="s">
        <v>17</v>
      </c>
      <c r="C493" s="55" t="s">
        <v>53</v>
      </c>
      <c r="D493" s="55" t="s">
        <v>292</v>
      </c>
      <c r="E493" s="55" t="s">
        <v>108</v>
      </c>
      <c r="F493" s="10">
        <f>F494</f>
        <v>1195050</v>
      </c>
    </row>
    <row r="494" spans="1:6" ht="12.95" customHeight="1" outlineLevel="5">
      <c r="A494" s="8" t="s">
        <v>110</v>
      </c>
      <c r="B494" s="55" t="s">
        <v>17</v>
      </c>
      <c r="C494" s="55" t="s">
        <v>53</v>
      </c>
      <c r="D494" s="55" t="s">
        <v>292</v>
      </c>
      <c r="E494" s="55" t="s">
        <v>11</v>
      </c>
      <c r="F494" s="10">
        <v>1195050</v>
      </c>
    </row>
    <row r="495" spans="1:6" ht="12.95" customHeight="1" outlineLevel="5">
      <c r="A495" s="11" t="s">
        <v>63</v>
      </c>
      <c r="B495" s="53" t="s">
        <v>20</v>
      </c>
      <c r="C495" s="53" t="s">
        <v>26</v>
      </c>
      <c r="D495" s="53" t="s">
        <v>171</v>
      </c>
      <c r="E495" s="53" t="s">
        <v>13</v>
      </c>
      <c r="F495" s="12">
        <f>F496+F502</f>
        <v>28730035.369999997</v>
      </c>
    </row>
    <row r="496" spans="1:6" ht="12.95" customHeight="1" outlineLevel="5">
      <c r="A496" s="11" t="s">
        <v>373</v>
      </c>
      <c r="B496" s="53" t="s">
        <v>20</v>
      </c>
      <c r="C496" s="53" t="s">
        <v>372</v>
      </c>
      <c r="D496" s="53" t="s">
        <v>171</v>
      </c>
      <c r="E496" s="53" t="s">
        <v>13</v>
      </c>
      <c r="F496" s="12">
        <f>F497</f>
        <v>3986800</v>
      </c>
    </row>
    <row r="497" spans="1:6" ht="12.95" customHeight="1" outlineLevel="1">
      <c r="A497" s="20" t="s">
        <v>116</v>
      </c>
      <c r="B497" s="55" t="s">
        <v>20</v>
      </c>
      <c r="C497" s="55" t="s">
        <v>372</v>
      </c>
      <c r="D497" s="55" t="s">
        <v>256</v>
      </c>
      <c r="E497" s="55" t="s">
        <v>13</v>
      </c>
      <c r="F497" s="10">
        <f>F498</f>
        <v>3986800</v>
      </c>
    </row>
    <row r="498" spans="1:6" ht="12.95" customHeight="1" outlineLevel="2">
      <c r="A498" s="25" t="s">
        <v>123</v>
      </c>
      <c r="B498" s="55" t="s">
        <v>20</v>
      </c>
      <c r="C498" s="55" t="s">
        <v>372</v>
      </c>
      <c r="D498" s="55" t="s">
        <v>285</v>
      </c>
      <c r="E498" s="55" t="s">
        <v>13</v>
      </c>
      <c r="F498" s="10">
        <f>F499</f>
        <v>3986800</v>
      </c>
    </row>
    <row r="499" spans="1:6" ht="12.95" customHeight="1" outlineLevel="3">
      <c r="A499" s="8" t="s">
        <v>121</v>
      </c>
      <c r="B499" s="55" t="s">
        <v>20</v>
      </c>
      <c r="C499" s="55" t="s">
        <v>372</v>
      </c>
      <c r="D499" s="55" t="s">
        <v>293</v>
      </c>
      <c r="E499" s="55" t="s">
        <v>13</v>
      </c>
      <c r="F499" s="10">
        <f>F500</f>
        <v>3986800</v>
      </c>
    </row>
    <row r="500" spans="1:6" ht="12.95" customHeight="1" outlineLevel="4">
      <c r="A500" s="50" t="s">
        <v>205</v>
      </c>
      <c r="B500" s="55" t="s">
        <v>20</v>
      </c>
      <c r="C500" s="55" t="s">
        <v>372</v>
      </c>
      <c r="D500" s="55" t="s">
        <v>293</v>
      </c>
      <c r="E500" s="55" t="s">
        <v>111</v>
      </c>
      <c r="F500" s="10">
        <f>F501</f>
        <v>3986800</v>
      </c>
    </row>
    <row r="501" spans="1:6" ht="12.95" customHeight="1" outlineLevel="4">
      <c r="A501" s="50" t="s">
        <v>75</v>
      </c>
      <c r="B501" s="55" t="s">
        <v>20</v>
      </c>
      <c r="C501" s="55" t="s">
        <v>372</v>
      </c>
      <c r="D501" s="55" t="s">
        <v>293</v>
      </c>
      <c r="E501" s="55" t="s">
        <v>57</v>
      </c>
      <c r="F501" s="10">
        <v>3986800</v>
      </c>
    </row>
    <row r="502" spans="1:6" ht="12.95" customHeight="1" outlineLevel="1">
      <c r="A502" s="11" t="s">
        <v>66</v>
      </c>
      <c r="B502" s="53" t="s">
        <v>20</v>
      </c>
      <c r="C502" s="53" t="s">
        <v>49</v>
      </c>
      <c r="D502" s="53" t="s">
        <v>171</v>
      </c>
      <c r="E502" s="53" t="s">
        <v>13</v>
      </c>
      <c r="F502" s="12">
        <f>F503+F579</f>
        <v>24743235.369999997</v>
      </c>
    </row>
    <row r="503" spans="1:6" ht="12.95" customHeight="1" outlineLevel="1">
      <c r="A503" s="11" t="s">
        <v>166</v>
      </c>
      <c r="B503" s="53" t="s">
        <v>20</v>
      </c>
      <c r="C503" s="53" t="s">
        <v>15</v>
      </c>
      <c r="D503" s="53" t="s">
        <v>171</v>
      </c>
      <c r="E503" s="53" t="s">
        <v>13</v>
      </c>
      <c r="F503" s="12">
        <f>F504+F572</f>
        <v>15812154.67</v>
      </c>
    </row>
    <row r="504" spans="1:6" ht="13.5" customHeight="1" outlineLevel="2">
      <c r="A504" s="23" t="s">
        <v>420</v>
      </c>
      <c r="B504" s="55" t="s">
        <v>20</v>
      </c>
      <c r="C504" s="55" t="s">
        <v>15</v>
      </c>
      <c r="D504" s="55" t="s">
        <v>294</v>
      </c>
      <c r="E504" s="55" t="s">
        <v>13</v>
      </c>
      <c r="F504" s="10">
        <f>F505+F541+F536+F556+F569+F510</f>
        <v>15104154.67</v>
      </c>
    </row>
    <row r="505" spans="1:6" ht="12.95" customHeight="1" outlineLevel="3">
      <c r="A505" s="20" t="s">
        <v>297</v>
      </c>
      <c r="B505" s="54">
        <v>970</v>
      </c>
      <c r="C505" s="55" t="s">
        <v>15</v>
      </c>
      <c r="D505" s="55" t="s">
        <v>295</v>
      </c>
      <c r="E505" s="55" t="s">
        <v>13</v>
      </c>
      <c r="F505" s="10">
        <f>F506+F508</f>
        <v>4486378</v>
      </c>
    </row>
    <row r="506" spans="1:6" ht="12.95" customHeight="1" outlineLevel="3">
      <c r="A506" s="30" t="s">
        <v>95</v>
      </c>
      <c r="B506" s="55" t="s">
        <v>20</v>
      </c>
      <c r="C506" s="55" t="s">
        <v>15</v>
      </c>
      <c r="D506" s="55" t="s">
        <v>295</v>
      </c>
      <c r="E506" s="55" t="s">
        <v>96</v>
      </c>
      <c r="F506" s="10">
        <f>F507</f>
        <v>4271678</v>
      </c>
    </row>
    <row r="507" spans="1:6" ht="12.95" customHeight="1" outlineLevel="3">
      <c r="A507" s="8" t="s">
        <v>42</v>
      </c>
      <c r="B507" s="55" t="s">
        <v>20</v>
      </c>
      <c r="C507" s="55" t="s">
        <v>15</v>
      </c>
      <c r="D507" s="55" t="s">
        <v>295</v>
      </c>
      <c r="E507" s="55" t="s">
        <v>43</v>
      </c>
      <c r="F507" s="10">
        <v>4271678</v>
      </c>
    </row>
    <row r="508" spans="1:6" ht="12.95" customHeight="1" outlineLevel="3">
      <c r="A508" s="8" t="s">
        <v>100</v>
      </c>
      <c r="B508" s="55" t="s">
        <v>20</v>
      </c>
      <c r="C508" s="55" t="s">
        <v>15</v>
      </c>
      <c r="D508" s="55" t="s">
        <v>295</v>
      </c>
      <c r="E508" s="55" t="s">
        <v>99</v>
      </c>
      <c r="F508" s="10">
        <f>F509</f>
        <v>214700</v>
      </c>
    </row>
    <row r="509" spans="1:6" ht="12.95" customHeight="1" outlineLevel="3">
      <c r="A509" s="8" t="s">
        <v>44</v>
      </c>
      <c r="B509" s="55" t="s">
        <v>20</v>
      </c>
      <c r="C509" s="55" t="s">
        <v>15</v>
      </c>
      <c r="D509" s="55" t="s">
        <v>295</v>
      </c>
      <c r="E509" s="55" t="s">
        <v>31</v>
      </c>
      <c r="F509" s="10">
        <v>214700</v>
      </c>
    </row>
    <row r="510" spans="1:6" ht="12.95" customHeight="1" outlineLevel="3">
      <c r="A510" s="20" t="s">
        <v>297</v>
      </c>
      <c r="B510" s="54">
        <v>970</v>
      </c>
      <c r="C510" s="55" t="s">
        <v>15</v>
      </c>
      <c r="D510" s="55" t="s">
        <v>296</v>
      </c>
      <c r="E510" s="55" t="s">
        <v>13</v>
      </c>
      <c r="F510" s="10">
        <f>F511+F513+F515+F518+F523+F528+F531</f>
        <v>2877922.67</v>
      </c>
    </row>
    <row r="511" spans="1:6" ht="12.95" customHeight="1" outlineLevel="3">
      <c r="A511" s="8" t="s">
        <v>104</v>
      </c>
      <c r="B511" s="55" t="s">
        <v>20</v>
      </c>
      <c r="C511" s="55" t="s">
        <v>15</v>
      </c>
      <c r="D511" s="55" t="s">
        <v>296</v>
      </c>
      <c r="E511" s="55" t="s">
        <v>103</v>
      </c>
      <c r="F511" s="10">
        <f>F512</f>
        <v>174700</v>
      </c>
    </row>
    <row r="512" spans="1:6" ht="12.95" customHeight="1" outlineLevel="3">
      <c r="A512" s="8" t="s">
        <v>29</v>
      </c>
      <c r="B512" s="55" t="s">
        <v>20</v>
      </c>
      <c r="C512" s="55" t="s">
        <v>15</v>
      </c>
      <c r="D512" s="55" t="s">
        <v>296</v>
      </c>
      <c r="E512" s="55" t="s">
        <v>30</v>
      </c>
      <c r="F512" s="10">
        <v>174700</v>
      </c>
    </row>
    <row r="513" spans="1:6" ht="12.95" customHeight="1" outlineLevel="3">
      <c r="A513" s="8" t="s">
        <v>100</v>
      </c>
      <c r="B513" s="55" t="s">
        <v>20</v>
      </c>
      <c r="C513" s="55" t="s">
        <v>15</v>
      </c>
      <c r="D513" s="55" t="s">
        <v>296</v>
      </c>
      <c r="E513" s="55" t="s">
        <v>99</v>
      </c>
      <c r="F513" s="10">
        <f>F514</f>
        <v>168898.62</v>
      </c>
    </row>
    <row r="514" spans="1:6" ht="12.95" customHeight="1" outlineLevel="3">
      <c r="A514" s="8" t="s">
        <v>44</v>
      </c>
      <c r="B514" s="55" t="s">
        <v>20</v>
      </c>
      <c r="C514" s="55" t="s">
        <v>15</v>
      </c>
      <c r="D514" s="55" t="s">
        <v>296</v>
      </c>
      <c r="E514" s="55" t="s">
        <v>31</v>
      </c>
      <c r="F514" s="10">
        <v>168898.62</v>
      </c>
    </row>
    <row r="515" spans="1:6" ht="12.95" customHeight="1" outlineLevel="3">
      <c r="A515" s="8" t="s">
        <v>324</v>
      </c>
      <c r="B515" s="55" t="s">
        <v>20</v>
      </c>
      <c r="C515" s="55" t="s">
        <v>15</v>
      </c>
      <c r="D515" s="55" t="s">
        <v>335</v>
      </c>
      <c r="E515" s="55" t="s">
        <v>13</v>
      </c>
      <c r="F515" s="10">
        <f>F516</f>
        <v>694000</v>
      </c>
    </row>
    <row r="516" spans="1:6" ht="12.95" customHeight="1" outlineLevel="3">
      <c r="A516" s="8" t="s">
        <v>104</v>
      </c>
      <c r="B516" s="55" t="s">
        <v>20</v>
      </c>
      <c r="C516" s="55" t="s">
        <v>15</v>
      </c>
      <c r="D516" s="55" t="s">
        <v>335</v>
      </c>
      <c r="E516" s="55" t="s">
        <v>103</v>
      </c>
      <c r="F516" s="10">
        <f>F517</f>
        <v>694000</v>
      </c>
    </row>
    <row r="517" spans="1:6" ht="12.95" customHeight="1" outlineLevel="3">
      <c r="A517" s="8" t="s">
        <v>29</v>
      </c>
      <c r="B517" s="55" t="s">
        <v>20</v>
      </c>
      <c r="C517" s="55" t="s">
        <v>15</v>
      </c>
      <c r="D517" s="55" t="s">
        <v>335</v>
      </c>
      <c r="E517" s="55" t="s">
        <v>30</v>
      </c>
      <c r="F517" s="10">
        <v>694000</v>
      </c>
    </row>
    <row r="518" spans="1:6" ht="12.95" customHeight="1" outlineLevel="3">
      <c r="A518" s="43" t="s">
        <v>327</v>
      </c>
      <c r="B518" s="55" t="s">
        <v>20</v>
      </c>
      <c r="C518" s="55" t="s">
        <v>15</v>
      </c>
      <c r="D518" s="55" t="s">
        <v>336</v>
      </c>
      <c r="E518" s="55" t="s">
        <v>13</v>
      </c>
      <c r="F518" s="10">
        <f>F519+F521</f>
        <v>147000</v>
      </c>
    </row>
    <row r="519" spans="1:6" ht="12.95" customHeight="1" outlineLevel="3">
      <c r="A519" s="8" t="s">
        <v>104</v>
      </c>
      <c r="B519" s="55" t="s">
        <v>20</v>
      </c>
      <c r="C519" s="55" t="s">
        <v>15</v>
      </c>
      <c r="D519" s="55" t="s">
        <v>336</v>
      </c>
      <c r="E519" s="55" t="s">
        <v>103</v>
      </c>
      <c r="F519" s="10">
        <f>F520</f>
        <v>147000</v>
      </c>
    </row>
    <row r="520" spans="1:6" ht="12.95" customHeight="1" outlineLevel="3">
      <c r="A520" s="8" t="s">
        <v>29</v>
      </c>
      <c r="B520" s="55" t="s">
        <v>20</v>
      </c>
      <c r="C520" s="55" t="s">
        <v>15</v>
      </c>
      <c r="D520" s="55" t="s">
        <v>336</v>
      </c>
      <c r="E520" s="55" t="s">
        <v>30</v>
      </c>
      <c r="F520" s="10">
        <v>147000</v>
      </c>
    </row>
    <row r="521" spans="1:6" ht="12.95" hidden="1" customHeight="1" outlineLevel="3">
      <c r="A521" s="8" t="s">
        <v>100</v>
      </c>
      <c r="B521" s="55" t="s">
        <v>20</v>
      </c>
      <c r="C521" s="55" t="s">
        <v>15</v>
      </c>
      <c r="D521" s="55" t="s">
        <v>336</v>
      </c>
      <c r="E521" s="55" t="s">
        <v>99</v>
      </c>
      <c r="F521" s="10">
        <f>F522</f>
        <v>0</v>
      </c>
    </row>
    <row r="522" spans="1:6" ht="12.95" hidden="1" customHeight="1" outlineLevel="3">
      <c r="A522" s="24" t="s">
        <v>313</v>
      </c>
      <c r="B522" s="55" t="s">
        <v>20</v>
      </c>
      <c r="C522" s="55" t="s">
        <v>15</v>
      </c>
      <c r="D522" s="55" t="s">
        <v>336</v>
      </c>
      <c r="E522" s="55" t="s">
        <v>135</v>
      </c>
      <c r="F522" s="10"/>
    </row>
    <row r="523" spans="1:6" ht="12.95" customHeight="1" outlineLevel="3">
      <c r="A523" s="20" t="s">
        <v>298</v>
      </c>
      <c r="B523" s="55" t="s">
        <v>20</v>
      </c>
      <c r="C523" s="55" t="s">
        <v>15</v>
      </c>
      <c r="D523" s="55" t="s">
        <v>299</v>
      </c>
      <c r="E523" s="55" t="s">
        <v>13</v>
      </c>
      <c r="F523" s="10">
        <f>F526+F525</f>
        <v>186122.67</v>
      </c>
    </row>
    <row r="524" spans="1:6" ht="12.95" hidden="1" customHeight="1" outlineLevel="3">
      <c r="A524" s="30" t="s">
        <v>95</v>
      </c>
      <c r="B524" s="55" t="s">
        <v>20</v>
      </c>
      <c r="C524" s="55" t="s">
        <v>15</v>
      </c>
      <c r="D524" s="55" t="s">
        <v>299</v>
      </c>
      <c r="E524" s="55" t="s">
        <v>96</v>
      </c>
      <c r="F524" s="10">
        <f>F525</f>
        <v>0</v>
      </c>
    </row>
    <row r="525" spans="1:6" ht="12.95" hidden="1" customHeight="1" outlineLevel="5">
      <c r="A525" s="8" t="s">
        <v>42</v>
      </c>
      <c r="B525" s="55" t="s">
        <v>20</v>
      </c>
      <c r="C525" s="55" t="s">
        <v>15</v>
      </c>
      <c r="D525" s="55" t="s">
        <v>299</v>
      </c>
      <c r="E525" s="55" t="s">
        <v>43</v>
      </c>
      <c r="F525" s="10">
        <v>0</v>
      </c>
    </row>
    <row r="526" spans="1:6" ht="12.95" customHeight="1" outlineLevel="5">
      <c r="A526" s="8" t="s">
        <v>104</v>
      </c>
      <c r="B526" s="55" t="s">
        <v>20</v>
      </c>
      <c r="C526" s="55" t="s">
        <v>15</v>
      </c>
      <c r="D526" s="55" t="s">
        <v>299</v>
      </c>
      <c r="E526" s="55" t="s">
        <v>103</v>
      </c>
      <c r="F526" s="9">
        <f>F527</f>
        <v>186122.67</v>
      </c>
    </row>
    <row r="527" spans="1:6" ht="12.95" customHeight="1" outlineLevel="5">
      <c r="A527" s="8" t="s">
        <v>29</v>
      </c>
      <c r="B527" s="55" t="s">
        <v>20</v>
      </c>
      <c r="C527" s="55" t="s">
        <v>15</v>
      </c>
      <c r="D527" s="55" t="s">
        <v>299</v>
      </c>
      <c r="E527" s="55" t="s">
        <v>30</v>
      </c>
      <c r="F527" s="10">
        <v>186122.67</v>
      </c>
    </row>
    <row r="528" spans="1:6" ht="12.95" customHeight="1" outlineLevel="5">
      <c r="A528" s="8" t="s">
        <v>157</v>
      </c>
      <c r="B528" s="55" t="s">
        <v>20</v>
      </c>
      <c r="C528" s="55" t="s">
        <v>15</v>
      </c>
      <c r="D528" s="55" t="s">
        <v>303</v>
      </c>
      <c r="E528" s="55" t="s">
        <v>13</v>
      </c>
      <c r="F528" s="10">
        <f>F529</f>
        <v>246701.38</v>
      </c>
    </row>
    <row r="529" spans="1:6" ht="12.95" customHeight="1" outlineLevel="5">
      <c r="A529" s="8" t="s">
        <v>104</v>
      </c>
      <c r="B529" s="55" t="s">
        <v>20</v>
      </c>
      <c r="C529" s="55" t="s">
        <v>15</v>
      </c>
      <c r="D529" s="55" t="s">
        <v>303</v>
      </c>
      <c r="E529" s="55" t="s">
        <v>103</v>
      </c>
      <c r="F529" s="10">
        <f>F530</f>
        <v>246701.38</v>
      </c>
    </row>
    <row r="530" spans="1:6" ht="12.95" customHeight="1" outlineLevel="5">
      <c r="A530" s="8" t="s">
        <v>29</v>
      </c>
      <c r="B530" s="55" t="s">
        <v>20</v>
      </c>
      <c r="C530" s="55" t="s">
        <v>15</v>
      </c>
      <c r="D530" s="55" t="s">
        <v>303</v>
      </c>
      <c r="E530" s="55" t="s">
        <v>30</v>
      </c>
      <c r="F530" s="10">
        <v>246701.38</v>
      </c>
    </row>
    <row r="531" spans="1:6" ht="12.95" customHeight="1" outlineLevel="5">
      <c r="A531" s="8" t="s">
        <v>446</v>
      </c>
      <c r="B531" s="55" t="s">
        <v>20</v>
      </c>
      <c r="C531" s="55" t="s">
        <v>15</v>
      </c>
      <c r="D531" s="55" t="s">
        <v>447</v>
      </c>
      <c r="E531" s="55" t="s">
        <v>13</v>
      </c>
      <c r="F531" s="10">
        <f>F534+F532</f>
        <v>1260500</v>
      </c>
    </row>
    <row r="532" spans="1:6" ht="12.95" customHeight="1" outlineLevel="5">
      <c r="A532" s="30" t="s">
        <v>95</v>
      </c>
      <c r="B532" s="55" t="s">
        <v>20</v>
      </c>
      <c r="C532" s="55" t="s">
        <v>15</v>
      </c>
      <c r="D532" s="55" t="s">
        <v>447</v>
      </c>
      <c r="E532" s="55" t="s">
        <v>96</v>
      </c>
      <c r="F532" s="10">
        <f>F533</f>
        <v>22500</v>
      </c>
    </row>
    <row r="533" spans="1:6" ht="12.95" customHeight="1" outlineLevel="5">
      <c r="A533" s="8" t="s">
        <v>42</v>
      </c>
      <c r="B533" s="55" t="s">
        <v>20</v>
      </c>
      <c r="C533" s="55" t="s">
        <v>15</v>
      </c>
      <c r="D533" s="55" t="s">
        <v>447</v>
      </c>
      <c r="E533" s="55" t="s">
        <v>43</v>
      </c>
      <c r="F533" s="10">
        <v>22500</v>
      </c>
    </row>
    <row r="534" spans="1:6" ht="12.95" customHeight="1" outlineLevel="5">
      <c r="A534" s="8" t="s">
        <v>104</v>
      </c>
      <c r="B534" s="55" t="s">
        <v>20</v>
      </c>
      <c r="C534" s="55" t="s">
        <v>15</v>
      </c>
      <c r="D534" s="55" t="s">
        <v>447</v>
      </c>
      <c r="E534" s="55" t="s">
        <v>103</v>
      </c>
      <c r="F534" s="10">
        <f>F535</f>
        <v>1238000</v>
      </c>
    </row>
    <row r="535" spans="1:6" ht="12.95" customHeight="1" outlineLevel="5">
      <c r="A535" s="8" t="s">
        <v>29</v>
      </c>
      <c r="B535" s="55" t="s">
        <v>20</v>
      </c>
      <c r="C535" s="55" t="s">
        <v>15</v>
      </c>
      <c r="D535" s="55" t="s">
        <v>447</v>
      </c>
      <c r="E535" s="55" t="s">
        <v>30</v>
      </c>
      <c r="F535" s="10">
        <v>1238000</v>
      </c>
    </row>
    <row r="536" spans="1:6" ht="12.95" customHeight="1" outlineLevel="5">
      <c r="A536" s="20" t="s">
        <v>300</v>
      </c>
      <c r="B536" s="55" t="s">
        <v>20</v>
      </c>
      <c r="C536" s="55" t="s">
        <v>15</v>
      </c>
      <c r="D536" s="55" t="s">
        <v>301</v>
      </c>
      <c r="E536" s="55" t="s">
        <v>13</v>
      </c>
      <c r="F536" s="10">
        <f>F537</f>
        <v>3300290</v>
      </c>
    </row>
    <row r="537" spans="1:6" ht="12.95" customHeight="1" outlineLevel="5">
      <c r="A537" s="30" t="s">
        <v>95</v>
      </c>
      <c r="B537" s="55" t="s">
        <v>20</v>
      </c>
      <c r="C537" s="55" t="s">
        <v>15</v>
      </c>
      <c r="D537" s="55" t="s">
        <v>301</v>
      </c>
      <c r="E537" s="55" t="s">
        <v>96</v>
      </c>
      <c r="F537" s="10">
        <f>F538</f>
        <v>3300290</v>
      </c>
    </row>
    <row r="538" spans="1:6" ht="12.95" customHeight="1" outlineLevel="5">
      <c r="A538" s="8" t="s">
        <v>42</v>
      </c>
      <c r="B538" s="55" t="s">
        <v>20</v>
      </c>
      <c r="C538" s="55" t="s">
        <v>15</v>
      </c>
      <c r="D538" s="55" t="s">
        <v>301</v>
      </c>
      <c r="E538" s="55" t="s">
        <v>43</v>
      </c>
      <c r="F538" s="10">
        <v>3300290</v>
      </c>
    </row>
    <row r="539" spans="1:6" ht="12.95" hidden="1" customHeight="1" outlineLevel="5">
      <c r="A539" s="8" t="s">
        <v>104</v>
      </c>
      <c r="B539" s="55" t="s">
        <v>20</v>
      </c>
      <c r="C539" s="55" t="s">
        <v>15</v>
      </c>
      <c r="D539" s="55" t="s">
        <v>302</v>
      </c>
      <c r="E539" s="55" t="s">
        <v>103</v>
      </c>
      <c r="F539" s="10">
        <f>F540</f>
        <v>0</v>
      </c>
    </row>
    <row r="540" spans="1:6" ht="12.95" hidden="1" customHeight="1" outlineLevel="5">
      <c r="A540" s="8" t="s">
        <v>29</v>
      </c>
      <c r="B540" s="55" t="s">
        <v>20</v>
      </c>
      <c r="C540" s="55" t="s">
        <v>15</v>
      </c>
      <c r="D540" s="55" t="s">
        <v>302</v>
      </c>
      <c r="E540" s="55" t="s">
        <v>30</v>
      </c>
      <c r="F540" s="10">
        <v>0</v>
      </c>
    </row>
    <row r="541" spans="1:6" ht="12.95" customHeight="1" outlineLevel="5">
      <c r="A541" s="24" t="s">
        <v>304</v>
      </c>
      <c r="B541" s="55" t="s">
        <v>20</v>
      </c>
      <c r="C541" s="55" t="s">
        <v>15</v>
      </c>
      <c r="D541" s="55" t="s">
        <v>425</v>
      </c>
      <c r="E541" s="55" t="s">
        <v>13</v>
      </c>
      <c r="F541" s="10">
        <f>F543+F546+F548+F551+F544</f>
        <v>3741022</v>
      </c>
    </row>
    <row r="542" spans="1:6" ht="12.95" customHeight="1" outlineLevel="5">
      <c r="A542" s="30" t="s">
        <v>95</v>
      </c>
      <c r="B542" s="55" t="s">
        <v>20</v>
      </c>
      <c r="C542" s="55" t="s">
        <v>15</v>
      </c>
      <c r="D542" s="55" t="s">
        <v>305</v>
      </c>
      <c r="E542" s="55" t="s">
        <v>96</v>
      </c>
      <c r="F542" s="10">
        <f>F543</f>
        <v>3282270</v>
      </c>
    </row>
    <row r="543" spans="1:6" ht="12.95" customHeight="1" outlineLevel="5">
      <c r="A543" s="8" t="s">
        <v>42</v>
      </c>
      <c r="B543" s="55" t="s">
        <v>20</v>
      </c>
      <c r="C543" s="55" t="s">
        <v>15</v>
      </c>
      <c r="D543" s="55" t="s">
        <v>305</v>
      </c>
      <c r="E543" s="55" t="s">
        <v>43</v>
      </c>
      <c r="F543" s="10">
        <v>3282270</v>
      </c>
    </row>
    <row r="544" spans="1:6" ht="12.95" hidden="1" customHeight="1" outlineLevel="5">
      <c r="A544" s="8" t="s">
        <v>100</v>
      </c>
      <c r="B544" s="55" t="s">
        <v>20</v>
      </c>
      <c r="C544" s="55" t="s">
        <v>15</v>
      </c>
      <c r="D544" s="55" t="s">
        <v>305</v>
      </c>
      <c r="E544" s="55" t="s">
        <v>99</v>
      </c>
      <c r="F544" s="10">
        <f>F545</f>
        <v>0</v>
      </c>
    </row>
    <row r="545" spans="1:6" ht="12.95" hidden="1" customHeight="1" outlineLevel="5">
      <c r="A545" s="8" t="s">
        <v>44</v>
      </c>
      <c r="B545" s="55" t="s">
        <v>20</v>
      </c>
      <c r="C545" s="55" t="s">
        <v>15</v>
      </c>
      <c r="D545" s="55" t="s">
        <v>305</v>
      </c>
      <c r="E545" s="55" t="s">
        <v>31</v>
      </c>
      <c r="F545" s="10"/>
    </row>
    <row r="546" spans="1:6" ht="12.95" hidden="1" customHeight="1" outlineLevel="5">
      <c r="A546" s="8" t="s">
        <v>104</v>
      </c>
      <c r="B546" s="55" t="s">
        <v>20</v>
      </c>
      <c r="C546" s="55" t="s">
        <v>15</v>
      </c>
      <c r="D546" s="55" t="s">
        <v>306</v>
      </c>
      <c r="E546" s="55" t="s">
        <v>103</v>
      </c>
      <c r="F546" s="10">
        <f>F547</f>
        <v>0</v>
      </c>
    </row>
    <row r="547" spans="1:6" ht="12.95" hidden="1" customHeight="1" outlineLevel="5">
      <c r="A547" s="8" t="s">
        <v>29</v>
      </c>
      <c r="B547" s="55" t="s">
        <v>20</v>
      </c>
      <c r="C547" s="55" t="s">
        <v>15</v>
      </c>
      <c r="D547" s="55" t="s">
        <v>306</v>
      </c>
      <c r="E547" s="55" t="s">
        <v>30</v>
      </c>
      <c r="F547" s="10">
        <v>0</v>
      </c>
    </row>
    <row r="548" spans="1:6" ht="12.95" customHeight="1" outlineLevel="5">
      <c r="A548" s="8" t="s">
        <v>324</v>
      </c>
      <c r="B548" s="55" t="s">
        <v>20</v>
      </c>
      <c r="C548" s="55" t="s">
        <v>15</v>
      </c>
      <c r="D548" s="55" t="s">
        <v>337</v>
      </c>
      <c r="E548" s="55" t="s">
        <v>13</v>
      </c>
      <c r="F548" s="10">
        <f>F549</f>
        <v>70300</v>
      </c>
    </row>
    <row r="549" spans="1:6" ht="12.95" customHeight="1" outlineLevel="5">
      <c r="A549" s="8" t="s">
        <v>104</v>
      </c>
      <c r="B549" s="55" t="s">
        <v>20</v>
      </c>
      <c r="C549" s="55" t="s">
        <v>15</v>
      </c>
      <c r="D549" s="55" t="s">
        <v>337</v>
      </c>
      <c r="E549" s="55" t="s">
        <v>103</v>
      </c>
      <c r="F549" s="10">
        <f>F550</f>
        <v>70300</v>
      </c>
    </row>
    <row r="550" spans="1:6" ht="12.95" customHeight="1" outlineLevel="5">
      <c r="A550" s="8" t="s">
        <v>29</v>
      </c>
      <c r="B550" s="55" t="s">
        <v>20</v>
      </c>
      <c r="C550" s="55" t="s">
        <v>15</v>
      </c>
      <c r="D550" s="55" t="s">
        <v>337</v>
      </c>
      <c r="E550" s="55" t="s">
        <v>30</v>
      </c>
      <c r="F550" s="10">
        <v>70300</v>
      </c>
    </row>
    <row r="551" spans="1:6" ht="12.95" customHeight="1" outlineLevel="5">
      <c r="A551" s="24" t="s">
        <v>314</v>
      </c>
      <c r="B551" s="55" t="s">
        <v>20</v>
      </c>
      <c r="C551" s="55" t="s">
        <v>15</v>
      </c>
      <c r="D551" s="55" t="s">
        <v>344</v>
      </c>
      <c r="E551" s="55" t="s">
        <v>13</v>
      </c>
      <c r="F551" s="10">
        <f>F552+F554</f>
        <v>388452</v>
      </c>
    </row>
    <row r="552" spans="1:6" ht="12.95" customHeight="1" outlineLevel="5">
      <c r="A552" s="30" t="s">
        <v>95</v>
      </c>
      <c r="B552" s="55" t="s">
        <v>20</v>
      </c>
      <c r="C552" s="55" t="s">
        <v>15</v>
      </c>
      <c r="D552" s="55" t="s">
        <v>344</v>
      </c>
      <c r="E552" s="55" t="s">
        <v>96</v>
      </c>
      <c r="F552" s="10">
        <f>F553</f>
        <v>388452</v>
      </c>
    </row>
    <row r="553" spans="1:6" ht="12.95" customHeight="1" outlineLevel="5">
      <c r="A553" s="8" t="s">
        <v>42</v>
      </c>
      <c r="B553" s="55" t="s">
        <v>20</v>
      </c>
      <c r="C553" s="55" t="s">
        <v>15</v>
      </c>
      <c r="D553" s="55" t="s">
        <v>344</v>
      </c>
      <c r="E553" s="55" t="s">
        <v>43</v>
      </c>
      <c r="F553" s="10">
        <v>388452</v>
      </c>
    </row>
    <row r="554" spans="1:6" ht="12.95" customHeight="1" outlineLevel="5">
      <c r="A554" s="8" t="s">
        <v>100</v>
      </c>
      <c r="B554" s="55" t="s">
        <v>20</v>
      </c>
      <c r="C554" s="55" t="s">
        <v>15</v>
      </c>
      <c r="D554" s="55" t="s">
        <v>362</v>
      </c>
      <c r="E554" s="55" t="s">
        <v>99</v>
      </c>
      <c r="F554" s="10">
        <f>F555</f>
        <v>0</v>
      </c>
    </row>
    <row r="555" spans="1:6" ht="12.95" customHeight="1" outlineLevel="5">
      <c r="A555" s="8" t="s">
        <v>44</v>
      </c>
      <c r="B555" s="55" t="s">
        <v>20</v>
      </c>
      <c r="C555" s="55" t="s">
        <v>15</v>
      </c>
      <c r="D555" s="55" t="s">
        <v>362</v>
      </c>
      <c r="E555" s="55" t="s">
        <v>31</v>
      </c>
      <c r="F555" s="10">
        <v>0</v>
      </c>
    </row>
    <row r="556" spans="1:6" ht="12.95" customHeight="1" outlineLevel="5">
      <c r="A556" s="24" t="s">
        <v>307</v>
      </c>
      <c r="B556" s="55" t="s">
        <v>20</v>
      </c>
      <c r="C556" s="55" t="s">
        <v>15</v>
      </c>
      <c r="D556" s="55" t="s">
        <v>426</v>
      </c>
      <c r="E556" s="55" t="s">
        <v>13</v>
      </c>
      <c r="F556" s="10">
        <f>F557+F561+F563+F566+F559</f>
        <v>698542</v>
      </c>
    </row>
    <row r="557" spans="1:6" ht="12.95" customHeight="1" outlineLevel="5">
      <c r="A557" s="30" t="s">
        <v>95</v>
      </c>
      <c r="B557" s="55" t="s">
        <v>20</v>
      </c>
      <c r="C557" s="55" t="s">
        <v>15</v>
      </c>
      <c r="D557" s="55" t="s">
        <v>308</v>
      </c>
      <c r="E557" s="55" t="s">
        <v>96</v>
      </c>
      <c r="F557" s="10">
        <f>F558</f>
        <v>511842</v>
      </c>
    </row>
    <row r="558" spans="1:6" ht="12.95" customHeight="1" outlineLevel="5">
      <c r="A558" s="8" t="s">
        <v>42</v>
      </c>
      <c r="B558" s="55" t="s">
        <v>20</v>
      </c>
      <c r="C558" s="55" t="s">
        <v>15</v>
      </c>
      <c r="D558" s="55" t="s">
        <v>308</v>
      </c>
      <c r="E558" s="55" t="s">
        <v>43</v>
      </c>
      <c r="F558" s="10">
        <v>511842</v>
      </c>
    </row>
    <row r="559" spans="1:6" ht="12.95" hidden="1" customHeight="1" outlineLevel="5">
      <c r="A559" s="8" t="s">
        <v>100</v>
      </c>
      <c r="B559" s="55" t="s">
        <v>20</v>
      </c>
      <c r="C559" s="55" t="s">
        <v>15</v>
      </c>
      <c r="D559" s="55" t="s">
        <v>308</v>
      </c>
      <c r="E559" s="55" t="s">
        <v>99</v>
      </c>
      <c r="F559" s="10">
        <f>F560</f>
        <v>0</v>
      </c>
    </row>
    <row r="560" spans="1:6" ht="12.95" hidden="1" customHeight="1" outlineLevel="5">
      <c r="A560" s="8" t="s">
        <v>44</v>
      </c>
      <c r="B560" s="55" t="s">
        <v>20</v>
      </c>
      <c r="C560" s="55" t="s">
        <v>15</v>
      </c>
      <c r="D560" s="55" t="s">
        <v>308</v>
      </c>
      <c r="E560" s="55" t="s">
        <v>31</v>
      </c>
      <c r="F560" s="10"/>
    </row>
    <row r="561" spans="1:6" ht="12.95" customHeight="1" outlineLevel="5">
      <c r="A561" s="8" t="s">
        <v>104</v>
      </c>
      <c r="B561" s="55" t="s">
        <v>20</v>
      </c>
      <c r="C561" s="55" t="s">
        <v>15</v>
      </c>
      <c r="D561" s="55" t="s">
        <v>309</v>
      </c>
      <c r="E561" s="55" t="s">
        <v>103</v>
      </c>
      <c r="F561" s="10">
        <f>F562</f>
        <v>700</v>
      </c>
    </row>
    <row r="562" spans="1:6" ht="12.95" customHeight="1" outlineLevel="5">
      <c r="A562" s="8" t="s">
        <v>29</v>
      </c>
      <c r="B562" s="55" t="s">
        <v>20</v>
      </c>
      <c r="C562" s="55" t="s">
        <v>15</v>
      </c>
      <c r="D562" s="55" t="s">
        <v>309</v>
      </c>
      <c r="E562" s="55" t="s">
        <v>30</v>
      </c>
      <c r="F562" s="10">
        <v>700</v>
      </c>
    </row>
    <row r="563" spans="1:6" ht="12.95" customHeight="1" outlineLevel="5">
      <c r="A563" s="8" t="s">
        <v>324</v>
      </c>
      <c r="B563" s="55" t="s">
        <v>20</v>
      </c>
      <c r="C563" s="55" t="s">
        <v>15</v>
      </c>
      <c r="D563" s="55" t="s">
        <v>338</v>
      </c>
      <c r="E563" s="55" t="s">
        <v>13</v>
      </c>
      <c r="F563" s="10">
        <f>F564</f>
        <v>156000</v>
      </c>
    </row>
    <row r="564" spans="1:6" ht="12.95" customHeight="1" outlineLevel="5">
      <c r="A564" s="8" t="s">
        <v>104</v>
      </c>
      <c r="B564" s="55" t="s">
        <v>20</v>
      </c>
      <c r="C564" s="55" t="s">
        <v>15</v>
      </c>
      <c r="D564" s="55" t="s">
        <v>338</v>
      </c>
      <c r="E564" s="55" t="s">
        <v>103</v>
      </c>
      <c r="F564" s="10">
        <f>F565</f>
        <v>156000</v>
      </c>
    </row>
    <row r="565" spans="1:6" ht="12.95" customHeight="1" outlineLevel="5">
      <c r="A565" s="8" t="s">
        <v>29</v>
      </c>
      <c r="B565" s="55" t="s">
        <v>20</v>
      </c>
      <c r="C565" s="55" t="s">
        <v>15</v>
      </c>
      <c r="D565" s="55" t="s">
        <v>338</v>
      </c>
      <c r="E565" s="55" t="s">
        <v>30</v>
      </c>
      <c r="F565" s="10">
        <v>156000</v>
      </c>
    </row>
    <row r="566" spans="1:6" ht="12.95" customHeight="1" outlineLevel="5">
      <c r="A566" s="43" t="s">
        <v>327</v>
      </c>
      <c r="B566" s="55" t="s">
        <v>20</v>
      </c>
      <c r="C566" s="55" t="s">
        <v>15</v>
      </c>
      <c r="D566" s="55" t="s">
        <v>339</v>
      </c>
      <c r="E566" s="55" t="s">
        <v>13</v>
      </c>
      <c r="F566" s="10">
        <f>F567</f>
        <v>30000</v>
      </c>
    </row>
    <row r="567" spans="1:6" ht="12.95" customHeight="1" outlineLevel="5">
      <c r="A567" s="8" t="s">
        <v>104</v>
      </c>
      <c r="B567" s="55" t="s">
        <v>20</v>
      </c>
      <c r="C567" s="55" t="s">
        <v>15</v>
      </c>
      <c r="D567" s="55" t="s">
        <v>339</v>
      </c>
      <c r="E567" s="55" t="s">
        <v>103</v>
      </c>
      <c r="F567" s="10">
        <f>F568</f>
        <v>30000</v>
      </c>
    </row>
    <row r="568" spans="1:6" ht="12.95" customHeight="1" outlineLevel="5">
      <c r="A568" s="8" t="s">
        <v>29</v>
      </c>
      <c r="B568" s="55" t="s">
        <v>20</v>
      </c>
      <c r="C568" s="55" t="s">
        <v>15</v>
      </c>
      <c r="D568" s="55" t="s">
        <v>339</v>
      </c>
      <c r="E568" s="55" t="s">
        <v>30</v>
      </c>
      <c r="F568" s="10">
        <v>30000</v>
      </c>
    </row>
    <row r="569" spans="1:6" ht="12.95" hidden="1" customHeight="1" outlineLevel="5">
      <c r="A569" s="8" t="s">
        <v>167</v>
      </c>
      <c r="B569" s="55" t="s">
        <v>20</v>
      </c>
      <c r="C569" s="55" t="s">
        <v>15</v>
      </c>
      <c r="D569" s="55" t="s">
        <v>310</v>
      </c>
      <c r="E569" s="55" t="s">
        <v>13</v>
      </c>
      <c r="F569" s="10">
        <f>F570</f>
        <v>0</v>
      </c>
    </row>
    <row r="570" spans="1:6" ht="12.95" hidden="1" customHeight="1" outlineLevel="5">
      <c r="A570" s="8" t="s">
        <v>104</v>
      </c>
      <c r="B570" s="55" t="s">
        <v>20</v>
      </c>
      <c r="C570" s="55" t="s">
        <v>15</v>
      </c>
      <c r="D570" s="55" t="s">
        <v>310</v>
      </c>
      <c r="E570" s="55" t="s">
        <v>103</v>
      </c>
      <c r="F570" s="10">
        <f>F571</f>
        <v>0</v>
      </c>
    </row>
    <row r="571" spans="1:6" ht="18" hidden="1" customHeight="1" outlineLevel="5">
      <c r="A571" s="8" t="s">
        <v>29</v>
      </c>
      <c r="B571" s="55" t="s">
        <v>20</v>
      </c>
      <c r="C571" s="55" t="s">
        <v>15</v>
      </c>
      <c r="D571" s="55" t="s">
        <v>310</v>
      </c>
      <c r="E571" s="55" t="s">
        <v>30</v>
      </c>
      <c r="F571" s="10"/>
    </row>
    <row r="572" spans="1:6" ht="12.95" customHeight="1" outlineLevel="5">
      <c r="A572" s="11" t="s">
        <v>421</v>
      </c>
      <c r="B572" s="55" t="s">
        <v>20</v>
      </c>
      <c r="C572" s="55" t="s">
        <v>15</v>
      </c>
      <c r="D572" s="55" t="s">
        <v>340</v>
      </c>
      <c r="E572" s="55" t="s">
        <v>13</v>
      </c>
      <c r="F572" s="10">
        <f>F573+F576</f>
        <v>708000</v>
      </c>
    </row>
    <row r="573" spans="1:6" ht="12.95" hidden="1" customHeight="1" outlineLevel="5">
      <c r="A573" s="8" t="s">
        <v>422</v>
      </c>
      <c r="B573" s="55" t="s">
        <v>20</v>
      </c>
      <c r="C573" s="55" t="s">
        <v>15</v>
      </c>
      <c r="D573" s="55" t="s">
        <v>341</v>
      </c>
      <c r="E573" s="55" t="s">
        <v>13</v>
      </c>
      <c r="F573" s="10">
        <f>F574</f>
        <v>0</v>
      </c>
    </row>
    <row r="574" spans="1:6" ht="15" hidden="1" customHeight="1" outlineLevel="5">
      <c r="A574" s="8" t="s">
        <v>104</v>
      </c>
      <c r="B574" s="55" t="s">
        <v>20</v>
      </c>
      <c r="C574" s="55" t="s">
        <v>15</v>
      </c>
      <c r="D574" s="55" t="s">
        <v>341</v>
      </c>
      <c r="E574" s="55" t="s">
        <v>103</v>
      </c>
      <c r="F574" s="10">
        <f>F575</f>
        <v>0</v>
      </c>
    </row>
    <row r="575" spans="1:6" ht="12.95" hidden="1" customHeight="1" outlineLevel="5">
      <c r="A575" s="8" t="s">
        <v>29</v>
      </c>
      <c r="B575" s="55" t="s">
        <v>20</v>
      </c>
      <c r="C575" s="55" t="s">
        <v>15</v>
      </c>
      <c r="D575" s="55" t="s">
        <v>341</v>
      </c>
      <c r="E575" s="55" t="s">
        <v>30</v>
      </c>
      <c r="F575" s="10">
        <v>0</v>
      </c>
    </row>
    <row r="576" spans="1:6" ht="25.5" customHeight="1" outlineLevel="5">
      <c r="A576" s="8" t="s">
        <v>456</v>
      </c>
      <c r="B576" s="55" t="s">
        <v>20</v>
      </c>
      <c r="C576" s="55" t="s">
        <v>15</v>
      </c>
      <c r="D576" s="55" t="s">
        <v>466</v>
      </c>
      <c r="E576" s="55" t="s">
        <v>13</v>
      </c>
      <c r="F576" s="10">
        <f>F577</f>
        <v>708000</v>
      </c>
    </row>
    <row r="577" spans="1:6" ht="12.95" customHeight="1" outlineLevel="5">
      <c r="A577" s="8" t="s">
        <v>104</v>
      </c>
      <c r="B577" s="55" t="s">
        <v>20</v>
      </c>
      <c r="C577" s="55" t="s">
        <v>15</v>
      </c>
      <c r="D577" s="55" t="s">
        <v>466</v>
      </c>
      <c r="E577" s="55" t="s">
        <v>103</v>
      </c>
      <c r="F577" s="10">
        <f>F578</f>
        <v>708000</v>
      </c>
    </row>
    <row r="578" spans="1:6" ht="12.95" customHeight="1" outlineLevel="5">
      <c r="A578" s="8" t="s">
        <v>29</v>
      </c>
      <c r="B578" s="55" t="s">
        <v>20</v>
      </c>
      <c r="C578" s="55" t="s">
        <v>15</v>
      </c>
      <c r="D578" s="55" t="s">
        <v>466</v>
      </c>
      <c r="E578" s="55" t="s">
        <v>30</v>
      </c>
      <c r="F578" s="10">
        <v>708000</v>
      </c>
    </row>
    <row r="579" spans="1:6" ht="12.95" customHeight="1" outlineLevel="5">
      <c r="A579" s="44" t="s">
        <v>127</v>
      </c>
      <c r="B579" s="55" t="s">
        <v>20</v>
      </c>
      <c r="C579" s="53" t="s">
        <v>21</v>
      </c>
      <c r="D579" s="53" t="s">
        <v>171</v>
      </c>
      <c r="E579" s="53" t="s">
        <v>13</v>
      </c>
      <c r="F579" s="12">
        <f>F580</f>
        <v>8931080.6999999993</v>
      </c>
    </row>
    <row r="580" spans="1:6" ht="15.75" customHeight="1" outlineLevel="5">
      <c r="A580" s="23" t="s">
        <v>420</v>
      </c>
      <c r="B580" s="55" t="s">
        <v>20</v>
      </c>
      <c r="C580" s="55" t="s">
        <v>21</v>
      </c>
      <c r="D580" s="55" t="s">
        <v>294</v>
      </c>
      <c r="E580" s="55" t="s">
        <v>13</v>
      </c>
      <c r="F580" s="10">
        <f>F581+F599+F602+F586+F596+F590+F593+F588</f>
        <v>8931080.6999999993</v>
      </c>
    </row>
    <row r="581" spans="1:6" ht="12.95" customHeight="1" outlineLevel="5">
      <c r="A581" s="8" t="s">
        <v>160</v>
      </c>
      <c r="B581" s="55" t="s">
        <v>20</v>
      </c>
      <c r="C581" s="55" t="s">
        <v>21</v>
      </c>
      <c r="D581" s="55" t="s">
        <v>311</v>
      </c>
      <c r="E581" s="55" t="s">
        <v>13</v>
      </c>
      <c r="F581" s="10">
        <f>F582+F584</f>
        <v>4750770</v>
      </c>
    </row>
    <row r="582" spans="1:6" ht="12.95" customHeight="1" outlineLevel="5">
      <c r="A582" s="30" t="s">
        <v>95</v>
      </c>
      <c r="B582" s="55" t="s">
        <v>20</v>
      </c>
      <c r="C582" s="55" t="s">
        <v>21</v>
      </c>
      <c r="D582" s="55" t="s">
        <v>311</v>
      </c>
      <c r="E582" s="55" t="s">
        <v>96</v>
      </c>
      <c r="F582" s="10">
        <f>F583</f>
        <v>4740770</v>
      </c>
    </row>
    <row r="583" spans="1:6" ht="12.95" customHeight="1" outlineLevel="5">
      <c r="A583" s="8" t="s">
        <v>42</v>
      </c>
      <c r="B583" s="55" t="s">
        <v>20</v>
      </c>
      <c r="C583" s="55" t="s">
        <v>21</v>
      </c>
      <c r="D583" s="55" t="s">
        <v>311</v>
      </c>
      <c r="E583" s="55" t="s">
        <v>43</v>
      </c>
      <c r="F583" s="10">
        <v>4740770</v>
      </c>
    </row>
    <row r="584" spans="1:6" ht="12.95" customHeight="1" outlineLevel="5">
      <c r="A584" s="8" t="s">
        <v>100</v>
      </c>
      <c r="B584" s="55" t="s">
        <v>20</v>
      </c>
      <c r="C584" s="55" t="s">
        <v>21</v>
      </c>
      <c r="D584" s="55" t="s">
        <v>312</v>
      </c>
      <c r="E584" s="55" t="s">
        <v>99</v>
      </c>
      <c r="F584" s="10">
        <f>F585</f>
        <v>10000</v>
      </c>
    </row>
    <row r="585" spans="1:6" ht="12.95" customHeight="1" outlineLevel="5">
      <c r="A585" s="8" t="s">
        <v>44</v>
      </c>
      <c r="B585" s="55" t="s">
        <v>20</v>
      </c>
      <c r="C585" s="55" t="s">
        <v>21</v>
      </c>
      <c r="D585" s="55" t="s">
        <v>312</v>
      </c>
      <c r="E585" s="55" t="s">
        <v>31</v>
      </c>
      <c r="F585" s="10">
        <v>10000</v>
      </c>
    </row>
    <row r="586" spans="1:6" ht="12.95" customHeight="1" outlineLevel="5">
      <c r="A586" s="8" t="s">
        <v>104</v>
      </c>
      <c r="B586" s="55" t="s">
        <v>20</v>
      </c>
      <c r="C586" s="55" t="s">
        <v>21</v>
      </c>
      <c r="D586" s="55" t="s">
        <v>312</v>
      </c>
      <c r="E586" s="55" t="s">
        <v>103</v>
      </c>
      <c r="F586" s="10">
        <f>F587</f>
        <v>304040</v>
      </c>
    </row>
    <row r="587" spans="1:6" ht="12.95" customHeight="1" outlineLevel="3">
      <c r="A587" s="8" t="s">
        <v>29</v>
      </c>
      <c r="B587" s="55" t="s">
        <v>20</v>
      </c>
      <c r="C587" s="55" t="s">
        <v>21</v>
      </c>
      <c r="D587" s="55" t="s">
        <v>312</v>
      </c>
      <c r="E587" s="55" t="s">
        <v>30</v>
      </c>
      <c r="F587" s="10">
        <v>304040</v>
      </c>
    </row>
    <row r="588" spans="1:6" ht="12.95" customHeight="1" outlineLevel="3">
      <c r="A588" s="8" t="s">
        <v>100</v>
      </c>
      <c r="B588" s="55" t="s">
        <v>20</v>
      </c>
      <c r="C588" s="55" t="s">
        <v>21</v>
      </c>
      <c r="D588" s="55" t="s">
        <v>312</v>
      </c>
      <c r="E588" s="55" t="s">
        <v>99</v>
      </c>
      <c r="F588" s="10">
        <f>F589</f>
        <v>21940.7</v>
      </c>
    </row>
    <row r="589" spans="1:6" ht="12.95" customHeight="1" outlineLevel="3">
      <c r="A589" s="8" t="s">
        <v>44</v>
      </c>
      <c r="B589" s="55" t="s">
        <v>20</v>
      </c>
      <c r="C589" s="55" t="s">
        <v>21</v>
      </c>
      <c r="D589" s="55" t="s">
        <v>312</v>
      </c>
      <c r="E589" s="55" t="s">
        <v>31</v>
      </c>
      <c r="F589" s="10">
        <v>21940.7</v>
      </c>
    </row>
    <row r="590" spans="1:6" ht="12.95" customHeight="1" outlineLevel="3">
      <c r="A590" s="8" t="s">
        <v>423</v>
      </c>
      <c r="B590" s="55" t="s">
        <v>20</v>
      </c>
      <c r="C590" s="55" t="s">
        <v>21</v>
      </c>
      <c r="D590" s="55" t="s">
        <v>427</v>
      </c>
      <c r="E590" s="55" t="s">
        <v>13</v>
      </c>
      <c r="F590" s="10">
        <f>F591</f>
        <v>2693210</v>
      </c>
    </row>
    <row r="591" spans="1:6" ht="12.95" customHeight="1" outlineLevel="3">
      <c r="A591" s="30" t="s">
        <v>95</v>
      </c>
      <c r="B591" s="55" t="s">
        <v>20</v>
      </c>
      <c r="C591" s="55" t="s">
        <v>21</v>
      </c>
      <c r="D591" s="55" t="s">
        <v>427</v>
      </c>
      <c r="E591" s="55" t="s">
        <v>96</v>
      </c>
      <c r="F591" s="10">
        <f>F592</f>
        <v>2693210</v>
      </c>
    </row>
    <row r="592" spans="1:6" ht="12.95" customHeight="1" outlineLevel="3">
      <c r="A592" s="8" t="s">
        <v>42</v>
      </c>
      <c r="B592" s="55" t="s">
        <v>20</v>
      </c>
      <c r="C592" s="55" t="s">
        <v>21</v>
      </c>
      <c r="D592" s="55" t="s">
        <v>427</v>
      </c>
      <c r="E592" s="55" t="s">
        <v>43</v>
      </c>
      <c r="F592" s="10">
        <v>2693210</v>
      </c>
    </row>
    <row r="593" spans="1:7" ht="12.95" customHeight="1" outlineLevel="3">
      <c r="A593" s="8" t="s">
        <v>424</v>
      </c>
      <c r="B593" s="55" t="s">
        <v>20</v>
      </c>
      <c r="C593" s="55" t="s">
        <v>21</v>
      </c>
      <c r="D593" s="55" t="s">
        <v>428</v>
      </c>
      <c r="E593" s="55" t="s">
        <v>13</v>
      </c>
      <c r="F593" s="10">
        <f>F594</f>
        <v>1036120</v>
      </c>
    </row>
    <row r="594" spans="1:7" ht="12.95" customHeight="1" outlineLevel="3">
      <c r="A594" s="30" t="s">
        <v>95</v>
      </c>
      <c r="B594" s="55" t="s">
        <v>20</v>
      </c>
      <c r="C594" s="55" t="s">
        <v>21</v>
      </c>
      <c r="D594" s="55" t="s">
        <v>428</v>
      </c>
      <c r="E594" s="55" t="s">
        <v>96</v>
      </c>
      <c r="F594" s="10">
        <f>F595</f>
        <v>1036120</v>
      </c>
    </row>
    <row r="595" spans="1:7" ht="12.95" customHeight="1" outlineLevel="3">
      <c r="A595" s="8" t="s">
        <v>42</v>
      </c>
      <c r="B595" s="55" t="s">
        <v>20</v>
      </c>
      <c r="C595" s="55" t="s">
        <v>21</v>
      </c>
      <c r="D595" s="55" t="s">
        <v>428</v>
      </c>
      <c r="E595" s="55" t="s">
        <v>43</v>
      </c>
      <c r="F595" s="10">
        <v>1036120</v>
      </c>
    </row>
    <row r="596" spans="1:7" ht="12.95" customHeight="1" outlineLevel="3">
      <c r="A596" s="8" t="s">
        <v>376</v>
      </c>
      <c r="B596" s="55" t="s">
        <v>20</v>
      </c>
      <c r="C596" s="55" t="s">
        <v>21</v>
      </c>
      <c r="D596" s="55" t="s">
        <v>377</v>
      </c>
      <c r="E596" s="55" t="s">
        <v>13</v>
      </c>
      <c r="F596" s="10">
        <f>F597</f>
        <v>0</v>
      </c>
    </row>
    <row r="597" spans="1:7" ht="12.95" customHeight="1" outlineLevel="3">
      <c r="A597" s="8" t="s">
        <v>104</v>
      </c>
      <c r="B597" s="55" t="s">
        <v>20</v>
      </c>
      <c r="C597" s="55" t="s">
        <v>21</v>
      </c>
      <c r="D597" s="55" t="s">
        <v>377</v>
      </c>
      <c r="E597" s="55" t="s">
        <v>103</v>
      </c>
      <c r="F597" s="10">
        <f>F598</f>
        <v>0</v>
      </c>
    </row>
    <row r="598" spans="1:7" ht="12.95" customHeight="1" outlineLevel="3">
      <c r="A598" s="8" t="s">
        <v>29</v>
      </c>
      <c r="B598" s="55" t="s">
        <v>20</v>
      </c>
      <c r="C598" s="55" t="s">
        <v>21</v>
      </c>
      <c r="D598" s="55" t="s">
        <v>377</v>
      </c>
      <c r="E598" s="55" t="s">
        <v>30</v>
      </c>
      <c r="F598" s="10">
        <v>0</v>
      </c>
    </row>
    <row r="599" spans="1:7" ht="12.95" customHeight="1" outlineLevel="3">
      <c r="A599" s="8" t="s">
        <v>319</v>
      </c>
      <c r="B599" s="55" t="s">
        <v>20</v>
      </c>
      <c r="C599" s="55" t="s">
        <v>21</v>
      </c>
      <c r="D599" s="55" t="s">
        <v>321</v>
      </c>
      <c r="E599" s="55" t="s">
        <v>13</v>
      </c>
      <c r="F599" s="10">
        <f>F600</f>
        <v>50000</v>
      </c>
    </row>
    <row r="600" spans="1:7" ht="12.95" customHeight="1" outlineLevel="3">
      <c r="A600" s="45" t="s">
        <v>34</v>
      </c>
      <c r="B600" s="55" t="s">
        <v>20</v>
      </c>
      <c r="C600" s="55" t="s">
        <v>21</v>
      </c>
      <c r="D600" s="55" t="s">
        <v>321</v>
      </c>
      <c r="E600" s="55" t="s">
        <v>35</v>
      </c>
      <c r="F600" s="10">
        <f>F601</f>
        <v>50000</v>
      </c>
    </row>
    <row r="601" spans="1:7" ht="12.95" customHeight="1" outlineLevel="3">
      <c r="A601" s="8" t="s">
        <v>148</v>
      </c>
      <c r="B601" s="55" t="s">
        <v>20</v>
      </c>
      <c r="C601" s="55" t="s">
        <v>21</v>
      </c>
      <c r="D601" s="55" t="s">
        <v>321</v>
      </c>
      <c r="E601" s="55" t="s">
        <v>149</v>
      </c>
      <c r="F601" s="10">
        <v>50000</v>
      </c>
    </row>
    <row r="602" spans="1:7" ht="12.95" customHeight="1" outlineLevel="3">
      <c r="A602" s="8" t="s">
        <v>320</v>
      </c>
      <c r="B602" s="55" t="s">
        <v>20</v>
      </c>
      <c r="C602" s="55" t="s">
        <v>21</v>
      </c>
      <c r="D602" s="55" t="s">
        <v>322</v>
      </c>
      <c r="E602" s="55" t="s">
        <v>13</v>
      </c>
      <c r="F602" s="10">
        <f>F603</f>
        <v>75000</v>
      </c>
    </row>
    <row r="603" spans="1:7" ht="12.95" customHeight="1" outlineLevel="3">
      <c r="A603" s="45" t="s">
        <v>34</v>
      </c>
      <c r="B603" s="55" t="s">
        <v>20</v>
      </c>
      <c r="C603" s="55" t="s">
        <v>21</v>
      </c>
      <c r="D603" s="55" t="s">
        <v>322</v>
      </c>
      <c r="E603" s="55" t="s">
        <v>35</v>
      </c>
      <c r="F603" s="10">
        <f>F604</f>
        <v>75000</v>
      </c>
    </row>
    <row r="604" spans="1:7" ht="12.95" customHeight="1" outlineLevel="3">
      <c r="A604" s="8" t="s">
        <v>148</v>
      </c>
      <c r="B604" s="55" t="s">
        <v>20</v>
      </c>
      <c r="C604" s="55" t="s">
        <v>21</v>
      </c>
      <c r="D604" s="55" t="s">
        <v>322</v>
      </c>
      <c r="E604" s="55" t="s">
        <v>149</v>
      </c>
      <c r="F604" s="10">
        <v>75000</v>
      </c>
    </row>
    <row r="605" spans="1:7" ht="12.95" customHeight="1" outlineLevel="5">
      <c r="A605" s="11" t="s">
        <v>68</v>
      </c>
      <c r="B605" s="53"/>
      <c r="C605" s="53"/>
      <c r="D605" s="53"/>
      <c r="E605" s="53"/>
      <c r="F605" s="12">
        <f>F13+F35+F299+F316+F495</f>
        <v>330054531.73000002</v>
      </c>
      <c r="G605" s="1">
        <f>SUM(G13:G604)</f>
        <v>8610195.129999999</v>
      </c>
    </row>
    <row r="606" spans="1:7" ht="12.95" customHeight="1" outlineLevel="5">
      <c r="A606" s="14"/>
      <c r="B606" s="15"/>
      <c r="C606" s="15"/>
      <c r="D606" s="15"/>
      <c r="E606" s="15"/>
      <c r="F606" s="16"/>
    </row>
    <row r="607" spans="1:7" ht="12.95" customHeight="1">
      <c r="A607" s="14"/>
      <c r="B607" s="15"/>
      <c r="C607" s="15"/>
      <c r="D607" s="15"/>
      <c r="E607" s="15"/>
      <c r="F607" s="17"/>
    </row>
    <row r="608" spans="1:7" ht="12.95" customHeight="1" outlineLevel="5">
      <c r="A608" s="14"/>
      <c r="B608" s="15"/>
      <c r="C608" s="15"/>
      <c r="D608" s="15"/>
      <c r="E608" s="15"/>
      <c r="F608" s="16"/>
    </row>
    <row r="609" spans="1:6" ht="12.95" customHeight="1" outlineLevel="1">
      <c r="A609" s="14"/>
      <c r="B609" s="15"/>
      <c r="C609" s="15"/>
      <c r="D609" s="15"/>
      <c r="E609" s="15"/>
      <c r="F609" s="16"/>
    </row>
    <row r="610" spans="1:6" ht="12.95" customHeight="1" outlineLevel="2">
      <c r="A610" s="14"/>
      <c r="B610" s="15"/>
      <c r="C610" s="15"/>
      <c r="D610" s="15"/>
      <c r="E610" s="15"/>
      <c r="F610" s="16"/>
    </row>
    <row r="611" spans="1:6" ht="12.95" customHeight="1" outlineLevel="3">
      <c r="A611" s="14"/>
      <c r="B611" s="15"/>
      <c r="C611" s="15"/>
      <c r="D611" s="15"/>
      <c r="E611" s="15"/>
      <c r="F611" s="16"/>
    </row>
    <row r="612" spans="1:6" ht="12.95" customHeight="1" outlineLevel="4">
      <c r="A612" s="14"/>
      <c r="B612" s="15"/>
      <c r="C612" s="15"/>
      <c r="D612" s="15"/>
      <c r="E612" s="15"/>
      <c r="F612" s="16"/>
    </row>
    <row r="613" spans="1:6" ht="12.95" customHeight="1" outlineLevel="5">
      <c r="A613" s="14"/>
      <c r="B613" s="15"/>
      <c r="C613" s="15"/>
      <c r="D613" s="15"/>
      <c r="E613" s="15"/>
      <c r="F613" s="16"/>
    </row>
    <row r="614" spans="1:6" ht="12.95" customHeight="1" outlineLevel="2">
      <c r="A614" s="14"/>
      <c r="B614" s="15"/>
      <c r="C614" s="15"/>
      <c r="D614" s="15"/>
      <c r="E614" s="15"/>
      <c r="F614" s="16"/>
    </row>
    <row r="615" spans="1:6" ht="12.95" customHeight="1" outlineLevel="3">
      <c r="A615" s="14"/>
      <c r="B615" s="15"/>
      <c r="C615" s="15"/>
      <c r="D615" s="15"/>
      <c r="E615" s="15"/>
      <c r="F615" s="16"/>
    </row>
    <row r="616" spans="1:6" ht="12.95" customHeight="1" outlineLevel="4">
      <c r="A616" s="14"/>
      <c r="B616" s="15"/>
      <c r="C616" s="15"/>
      <c r="D616" s="15"/>
      <c r="E616" s="15"/>
      <c r="F616" s="16"/>
    </row>
    <row r="617" spans="1:6" ht="12.95" customHeight="1" outlineLevel="5">
      <c r="A617" s="14"/>
      <c r="B617" s="15"/>
      <c r="C617" s="15"/>
      <c r="D617" s="15"/>
      <c r="E617" s="15"/>
      <c r="F617" s="16"/>
    </row>
    <row r="618" spans="1:6" ht="12.95" customHeight="1" outlineLevel="1">
      <c r="A618" s="14"/>
      <c r="B618" s="15"/>
      <c r="C618" s="15"/>
      <c r="D618" s="15"/>
      <c r="E618" s="15"/>
      <c r="F618" s="16"/>
    </row>
    <row r="619" spans="1:6" ht="12.95" customHeight="1" outlineLevel="2">
      <c r="A619" s="14"/>
      <c r="B619" s="15"/>
      <c r="C619" s="15"/>
      <c r="D619" s="15"/>
      <c r="E619" s="15"/>
      <c r="F619" s="16"/>
    </row>
    <row r="620" spans="1:6" ht="12.95" customHeight="1" outlineLevel="3">
      <c r="A620" s="14"/>
      <c r="B620" s="15"/>
      <c r="C620" s="15"/>
      <c r="D620" s="15"/>
      <c r="E620" s="15"/>
      <c r="F620" s="16"/>
    </row>
    <row r="621" spans="1:6" ht="12.95" customHeight="1" outlineLevel="4">
      <c r="A621" s="14"/>
      <c r="B621" s="15"/>
      <c r="C621" s="15"/>
      <c r="D621" s="15"/>
      <c r="E621" s="15"/>
      <c r="F621" s="16"/>
    </row>
    <row r="622" spans="1:6" ht="12.95" customHeight="1" outlineLevel="5">
      <c r="A622" s="14"/>
      <c r="B622" s="15"/>
      <c r="C622" s="15"/>
      <c r="D622" s="15"/>
      <c r="E622" s="15"/>
      <c r="F622" s="16"/>
    </row>
    <row r="623" spans="1:6" ht="12.95" customHeight="1" outlineLevel="1">
      <c r="A623" s="14"/>
      <c r="B623" s="15"/>
      <c r="C623" s="15"/>
      <c r="D623" s="15"/>
      <c r="E623" s="15"/>
      <c r="F623" s="16"/>
    </row>
    <row r="624" spans="1:6" ht="12.95" customHeight="1" outlineLevel="2">
      <c r="A624" s="14"/>
      <c r="B624" s="15"/>
      <c r="C624" s="15"/>
      <c r="D624" s="15"/>
      <c r="E624" s="15"/>
      <c r="F624" s="16"/>
    </row>
    <row r="625" spans="1:6" ht="12.95" customHeight="1" outlineLevel="3">
      <c r="A625" s="14"/>
      <c r="B625" s="15"/>
      <c r="C625" s="15"/>
      <c r="D625" s="15"/>
      <c r="E625" s="15"/>
      <c r="F625" s="16"/>
    </row>
    <row r="626" spans="1:6" ht="12.95" customHeight="1" outlineLevel="4">
      <c r="A626" s="14"/>
      <c r="B626" s="15"/>
      <c r="C626" s="15"/>
      <c r="D626" s="15"/>
      <c r="E626" s="15"/>
      <c r="F626" s="16"/>
    </row>
    <row r="627" spans="1:6" ht="12.95" customHeight="1" outlineLevel="5">
      <c r="A627" s="14"/>
      <c r="B627" s="15"/>
      <c r="C627" s="15"/>
      <c r="D627" s="15"/>
      <c r="E627" s="15"/>
      <c r="F627" s="16"/>
    </row>
    <row r="628" spans="1:6" ht="12.95" customHeight="1" outlineLevel="5">
      <c r="A628" s="14"/>
      <c r="B628" s="15"/>
      <c r="C628" s="15"/>
      <c r="D628" s="15"/>
      <c r="E628" s="15"/>
      <c r="F628" s="16"/>
    </row>
    <row r="629" spans="1:6" ht="12.95" customHeight="1" outlineLevel="5">
      <c r="A629" s="14"/>
      <c r="B629" s="15"/>
      <c r="C629" s="15"/>
      <c r="D629" s="15"/>
      <c r="E629" s="15"/>
      <c r="F629" s="16"/>
    </row>
    <row r="630" spans="1:6" ht="12.95" customHeight="1" outlineLevel="5">
      <c r="A630" s="14"/>
      <c r="B630" s="15"/>
      <c r="C630" s="15"/>
      <c r="D630" s="15"/>
      <c r="E630" s="15"/>
      <c r="F630" s="16"/>
    </row>
    <row r="631" spans="1:6" ht="12.95" customHeight="1" outlineLevel="5">
      <c r="A631" s="14"/>
      <c r="B631" s="15"/>
      <c r="C631" s="15"/>
      <c r="D631" s="15"/>
      <c r="E631" s="15"/>
      <c r="F631" s="17"/>
    </row>
    <row r="632" spans="1:6" ht="12.95" customHeight="1" outlineLevel="5">
      <c r="A632" s="14"/>
      <c r="B632" s="15"/>
      <c r="C632" s="15"/>
      <c r="D632" s="15"/>
      <c r="E632" s="15"/>
      <c r="F632" s="16"/>
    </row>
    <row r="633" spans="1:6" ht="12.95" customHeight="1" outlineLevel="5">
      <c r="A633" s="14"/>
      <c r="B633" s="15"/>
      <c r="C633" s="15"/>
      <c r="D633" s="15"/>
      <c r="E633" s="15"/>
      <c r="F633" s="17"/>
    </row>
    <row r="634" spans="1:6" ht="12.95" customHeight="1" outlineLevel="5">
      <c r="A634" s="14"/>
      <c r="B634" s="15"/>
      <c r="C634" s="15"/>
      <c r="D634" s="15"/>
      <c r="E634" s="15"/>
      <c r="F634" s="17"/>
    </row>
    <row r="635" spans="1:6" ht="12.95" customHeight="1" outlineLevel="5">
      <c r="A635" s="14"/>
      <c r="B635" s="15"/>
      <c r="C635" s="15"/>
      <c r="D635" s="15"/>
      <c r="E635" s="15"/>
      <c r="F635" s="16"/>
    </row>
    <row r="636" spans="1:6" ht="12.95" customHeight="1" outlineLevel="5">
      <c r="A636" s="14"/>
      <c r="B636" s="15"/>
      <c r="C636" s="15"/>
      <c r="D636" s="15"/>
      <c r="E636" s="15"/>
      <c r="F636" s="16"/>
    </row>
    <row r="637" spans="1:6" ht="12.95" customHeight="1" outlineLevel="5">
      <c r="A637" s="14"/>
      <c r="B637" s="15"/>
      <c r="C637" s="15"/>
      <c r="D637" s="15"/>
      <c r="E637" s="15"/>
      <c r="F637" s="16"/>
    </row>
    <row r="638" spans="1:6" ht="12.95" customHeight="1" outlineLevel="5">
      <c r="A638" s="14"/>
      <c r="B638" s="15"/>
      <c r="C638" s="15"/>
      <c r="D638" s="15"/>
      <c r="E638" s="15"/>
      <c r="F638" s="17"/>
    </row>
    <row r="639" spans="1:6" ht="12.95" customHeight="1" outlineLevel="5">
      <c r="A639" s="14"/>
      <c r="B639" s="15"/>
      <c r="C639" s="15"/>
      <c r="D639" s="15"/>
      <c r="E639" s="15"/>
      <c r="F639" s="17"/>
    </row>
    <row r="640" spans="1:6" ht="12.95" customHeight="1" outlineLevel="2">
      <c r="A640" s="14"/>
      <c r="B640" s="15"/>
      <c r="C640" s="15"/>
      <c r="D640" s="15"/>
      <c r="E640" s="15"/>
      <c r="F640" s="16"/>
    </row>
    <row r="641" spans="1:6" ht="12.95" customHeight="1" outlineLevel="3">
      <c r="A641" s="14"/>
      <c r="B641" s="15"/>
      <c r="C641" s="15"/>
      <c r="D641" s="15"/>
      <c r="E641" s="15"/>
      <c r="F641" s="16"/>
    </row>
    <row r="642" spans="1:6" ht="12.95" customHeight="1" outlineLevel="3">
      <c r="A642" s="14"/>
      <c r="B642" s="15"/>
      <c r="C642" s="15"/>
      <c r="D642" s="15"/>
      <c r="E642" s="15"/>
      <c r="F642" s="16"/>
    </row>
    <row r="643" spans="1:6" ht="12.95" customHeight="1" outlineLevel="3">
      <c r="A643" s="14"/>
      <c r="B643" s="15"/>
      <c r="C643" s="15"/>
      <c r="D643" s="15"/>
      <c r="E643" s="15"/>
      <c r="F643" s="16"/>
    </row>
    <row r="644" spans="1:6" ht="12.95" customHeight="1" outlineLevel="3">
      <c r="A644" s="14"/>
      <c r="B644" s="15"/>
      <c r="C644" s="15"/>
      <c r="D644" s="15"/>
      <c r="E644" s="15"/>
      <c r="F644" s="16"/>
    </row>
    <row r="645" spans="1:6" ht="12.95" customHeight="1" outlineLevel="3">
      <c r="A645" s="14"/>
      <c r="B645" s="15"/>
      <c r="C645" s="15"/>
      <c r="D645" s="15"/>
      <c r="E645" s="15"/>
      <c r="F645" s="16"/>
    </row>
    <row r="646" spans="1:6" ht="12.95" customHeight="1" outlineLevel="3">
      <c r="A646" s="14"/>
      <c r="B646" s="15"/>
      <c r="C646" s="15"/>
      <c r="D646" s="15"/>
      <c r="E646" s="15"/>
      <c r="F646" s="16"/>
    </row>
    <row r="647" spans="1:6" ht="12.95" customHeight="1" outlineLevel="4">
      <c r="A647" s="14"/>
      <c r="B647" s="15"/>
      <c r="C647" s="15"/>
      <c r="D647" s="15"/>
      <c r="E647" s="15"/>
      <c r="F647" s="16"/>
    </row>
    <row r="648" spans="1:6" ht="12.95" customHeight="1" outlineLevel="5">
      <c r="A648" s="14"/>
      <c r="B648" s="15"/>
      <c r="C648" s="15"/>
      <c r="D648" s="15"/>
      <c r="E648" s="15"/>
      <c r="F648" s="16"/>
    </row>
    <row r="649" spans="1:6" ht="12.95" customHeight="1">
      <c r="A649" s="21"/>
      <c r="B649" s="19"/>
      <c r="C649" s="19"/>
      <c r="D649" s="18"/>
      <c r="E649" s="18"/>
      <c r="F649" s="16"/>
    </row>
    <row r="650" spans="1:6" ht="12.95" customHeight="1">
      <c r="A650" s="21"/>
      <c r="B650" s="19"/>
      <c r="C650" s="19"/>
      <c r="D650" s="19"/>
      <c r="E650" s="18"/>
      <c r="F650" s="16"/>
    </row>
    <row r="651" spans="1:6" ht="12.95" customHeight="1">
      <c r="A651" s="21"/>
      <c r="B651" s="19"/>
      <c r="C651" s="19"/>
      <c r="D651" s="18"/>
      <c r="E651" s="18"/>
      <c r="F651" s="16"/>
    </row>
    <row r="652" spans="1:6" ht="12.95" customHeight="1">
      <c r="A652" s="21"/>
      <c r="B652" s="18"/>
      <c r="C652" s="18"/>
      <c r="D652" s="18"/>
      <c r="E652" s="18"/>
      <c r="F652" s="16"/>
    </row>
    <row r="653" spans="1:6" ht="12.95" customHeight="1">
      <c r="A653" s="21"/>
      <c r="B653" s="18"/>
      <c r="C653" s="18"/>
      <c r="D653" s="18"/>
      <c r="E653" s="18"/>
      <c r="F653" s="16"/>
    </row>
    <row r="654" spans="1:6" ht="12.95" customHeight="1">
      <c r="A654" s="21"/>
      <c r="B654" s="18"/>
      <c r="C654" s="18"/>
      <c r="D654" s="18"/>
      <c r="E654" s="18"/>
      <c r="F654" s="16"/>
    </row>
    <row r="655" spans="1:6" ht="12.95" customHeight="1">
      <c r="A655" s="21"/>
      <c r="B655" s="18"/>
      <c r="C655" s="18"/>
      <c r="D655" s="18"/>
      <c r="E655" s="18"/>
      <c r="F655" s="16"/>
    </row>
    <row r="656" spans="1:6" ht="12.95" customHeight="1">
      <c r="A656" s="21"/>
      <c r="B656" s="18"/>
      <c r="C656" s="18"/>
      <c r="D656" s="18"/>
      <c r="E656" s="18"/>
      <c r="F656" s="16"/>
    </row>
    <row r="657" spans="1:6" ht="12.95" customHeight="1">
      <c r="A657" s="21"/>
      <c r="B657" s="18"/>
      <c r="C657" s="18"/>
      <c r="D657" s="18"/>
      <c r="E657" s="18"/>
      <c r="F657" s="16"/>
    </row>
    <row r="658" spans="1:6" ht="12.95" customHeight="1">
      <c r="A658" s="21"/>
      <c r="B658" s="18"/>
      <c r="C658" s="18"/>
      <c r="D658" s="18"/>
      <c r="E658" s="18"/>
      <c r="F658" s="16"/>
    </row>
    <row r="659" spans="1:6" ht="12.95" customHeight="1">
      <c r="A659" s="21"/>
      <c r="B659" s="18"/>
      <c r="C659" s="18"/>
      <c r="D659" s="18"/>
      <c r="E659" s="18"/>
      <c r="F659" s="16"/>
    </row>
    <row r="660" spans="1:6" ht="12.95" customHeight="1">
      <c r="A660" s="21"/>
      <c r="B660" s="18"/>
      <c r="C660" s="18"/>
      <c r="D660" s="18"/>
      <c r="E660" s="18"/>
      <c r="F660" s="16"/>
    </row>
    <row r="661" spans="1:6" ht="12.95" customHeight="1">
      <c r="A661" s="21"/>
      <c r="B661" s="18"/>
      <c r="C661" s="18"/>
      <c r="D661" s="18"/>
      <c r="E661" s="18"/>
      <c r="F661" s="16"/>
    </row>
    <row r="662" spans="1:6" ht="12.95" customHeight="1">
      <c r="A662" s="21"/>
      <c r="B662" s="18"/>
      <c r="C662" s="18"/>
      <c r="D662" s="18"/>
      <c r="E662" s="18"/>
      <c r="F662" s="16"/>
    </row>
    <row r="663" spans="1:6" ht="12.95" customHeight="1">
      <c r="A663" s="21"/>
      <c r="B663" s="18"/>
      <c r="C663" s="18"/>
      <c r="D663" s="18"/>
      <c r="E663" s="18"/>
      <c r="F663" s="16"/>
    </row>
    <row r="664" spans="1:6" ht="12.95" customHeight="1">
      <c r="A664" s="21"/>
      <c r="B664" s="18"/>
      <c r="C664" s="18"/>
      <c r="D664" s="18"/>
      <c r="E664" s="18"/>
      <c r="F664" s="16"/>
    </row>
    <row r="665" spans="1:6" ht="12.95" customHeight="1">
      <c r="A665" s="21"/>
      <c r="B665" s="18"/>
      <c r="C665" s="18"/>
      <c r="D665" s="18"/>
      <c r="E665" s="18"/>
      <c r="F665" s="16"/>
    </row>
    <row r="666" spans="1:6" ht="12.95" customHeight="1">
      <c r="A666" s="21"/>
      <c r="B666" s="18"/>
      <c r="C666" s="18"/>
      <c r="D666" s="18"/>
      <c r="E666" s="18"/>
      <c r="F666" s="16"/>
    </row>
    <row r="667" spans="1:6" ht="12.95" customHeight="1">
      <c r="A667" s="21"/>
      <c r="B667" s="18"/>
      <c r="C667" s="18"/>
      <c r="D667" s="18"/>
      <c r="E667" s="18"/>
      <c r="F667" s="16"/>
    </row>
    <row r="668" spans="1:6" ht="12.95" customHeight="1">
      <c r="A668" s="21"/>
      <c r="B668" s="18"/>
      <c r="C668" s="18"/>
      <c r="D668" s="18"/>
      <c r="E668" s="18"/>
      <c r="F668" s="16"/>
    </row>
    <row r="669" spans="1:6" ht="12.95" customHeight="1">
      <c r="A669" s="21"/>
      <c r="B669" s="18"/>
      <c r="C669" s="18"/>
      <c r="D669" s="18"/>
      <c r="E669" s="18"/>
      <c r="F669" s="16"/>
    </row>
    <row r="670" spans="1:6" ht="12.95" customHeight="1">
      <c r="A670" s="21"/>
      <c r="B670" s="18"/>
      <c r="C670" s="18"/>
      <c r="D670" s="18"/>
      <c r="E670" s="18"/>
      <c r="F670" s="16"/>
    </row>
    <row r="671" spans="1:6" ht="12.95" customHeight="1">
      <c r="A671" s="21"/>
      <c r="B671" s="18"/>
      <c r="C671" s="18"/>
      <c r="D671" s="18"/>
      <c r="E671" s="18"/>
      <c r="F671" s="16"/>
    </row>
    <row r="672" spans="1:6" ht="12.95" customHeight="1">
      <c r="A672" s="21"/>
      <c r="B672" s="18"/>
      <c r="C672" s="18"/>
      <c r="D672" s="18"/>
      <c r="E672" s="18"/>
      <c r="F672" s="16"/>
    </row>
    <row r="673" spans="1:6" ht="12.95" customHeight="1">
      <c r="A673" s="21"/>
      <c r="B673" s="18"/>
      <c r="C673" s="18"/>
      <c r="D673" s="18"/>
      <c r="E673" s="18"/>
      <c r="F673" s="16"/>
    </row>
    <row r="674" spans="1:6" ht="12.95" customHeight="1">
      <c r="A674" s="21"/>
      <c r="B674" s="18"/>
      <c r="C674" s="18"/>
      <c r="D674" s="18"/>
      <c r="E674" s="18"/>
      <c r="F674" s="16"/>
    </row>
    <row r="675" spans="1:6" ht="12.95" customHeight="1">
      <c r="A675" s="21"/>
      <c r="B675" s="18"/>
      <c r="C675" s="18"/>
      <c r="D675" s="18"/>
      <c r="E675" s="18"/>
      <c r="F675" s="16"/>
    </row>
    <row r="676" spans="1:6" ht="12.95" customHeight="1">
      <c r="A676" s="21"/>
      <c r="B676" s="18"/>
      <c r="C676" s="18"/>
      <c r="D676" s="18"/>
      <c r="E676" s="18"/>
      <c r="F676" s="16"/>
    </row>
    <row r="677" spans="1:6" ht="12.95" customHeight="1">
      <c r="A677" s="21"/>
      <c r="B677" s="18"/>
      <c r="C677" s="18"/>
      <c r="D677" s="18"/>
      <c r="E677" s="18"/>
      <c r="F677" s="16"/>
    </row>
    <row r="678" spans="1:6" ht="12.95" customHeight="1">
      <c r="A678" s="21"/>
      <c r="B678" s="18"/>
      <c r="C678" s="18"/>
      <c r="D678" s="18"/>
      <c r="E678" s="18"/>
      <c r="F678" s="16"/>
    </row>
    <row r="679" spans="1:6" ht="12.95" customHeight="1">
      <c r="A679" s="21"/>
      <c r="B679" s="18"/>
      <c r="C679" s="18"/>
      <c r="D679" s="18"/>
      <c r="E679" s="18"/>
      <c r="F679" s="16"/>
    </row>
    <row r="680" spans="1:6" ht="12.95" customHeight="1">
      <c r="A680" s="21"/>
      <c r="B680" s="18"/>
      <c r="C680" s="18"/>
      <c r="D680" s="18"/>
      <c r="E680" s="18"/>
      <c r="F680" s="16"/>
    </row>
    <row r="681" spans="1:6" ht="12.95" customHeight="1">
      <c r="A681" s="22"/>
    </row>
    <row r="682" spans="1:6" ht="12.95" customHeight="1">
      <c r="A682" s="22"/>
    </row>
    <row r="683" spans="1:6" ht="12.95" customHeight="1">
      <c r="A683" s="22"/>
    </row>
    <row r="684" spans="1:6" ht="12.95" customHeight="1">
      <c r="A684" s="22"/>
    </row>
    <row r="685" spans="1:6" ht="12.95" customHeight="1">
      <c r="A685" s="22"/>
    </row>
    <row r="686" spans="1:6" ht="12.95" customHeight="1">
      <c r="A686" s="22"/>
    </row>
    <row r="687" spans="1:6" ht="12.95" customHeight="1">
      <c r="A687" s="22"/>
    </row>
    <row r="688" spans="1:6" ht="12.95" customHeight="1">
      <c r="A688" s="22"/>
    </row>
    <row r="689" spans="1:1" ht="12.95" customHeight="1">
      <c r="A689" s="22"/>
    </row>
    <row r="690" spans="1:1" ht="12.95" customHeight="1">
      <c r="A690" s="22"/>
    </row>
    <row r="691" spans="1:1" ht="12.95" customHeight="1">
      <c r="A691" s="22"/>
    </row>
    <row r="692" spans="1:1" ht="12.95" customHeight="1">
      <c r="A692" s="22"/>
    </row>
    <row r="693" spans="1:1" ht="12.95" customHeight="1">
      <c r="A693" s="22"/>
    </row>
    <row r="694" spans="1:1" ht="12.95" customHeight="1">
      <c r="A694" s="22"/>
    </row>
    <row r="695" spans="1:1" ht="12.95" customHeight="1">
      <c r="A695" s="22"/>
    </row>
    <row r="696" spans="1:1" ht="12.95" customHeight="1">
      <c r="A696" s="22"/>
    </row>
    <row r="697" spans="1:1" ht="12.95" customHeight="1">
      <c r="A697" s="22"/>
    </row>
    <row r="698" spans="1:1" ht="12.95" customHeight="1">
      <c r="A698" s="22"/>
    </row>
    <row r="699" spans="1:1" ht="12.95" customHeight="1">
      <c r="A699" s="22"/>
    </row>
    <row r="700" spans="1:1" ht="12.95" customHeight="1">
      <c r="A700" s="22"/>
    </row>
    <row r="701" spans="1:1" ht="12.95" customHeight="1">
      <c r="A701" s="22"/>
    </row>
    <row r="702" spans="1:1" ht="12.95" customHeight="1">
      <c r="A702" s="22"/>
    </row>
    <row r="703" spans="1:1" ht="12.95" customHeight="1">
      <c r="A703" s="22"/>
    </row>
    <row r="704" spans="1:1" ht="12.95" customHeight="1">
      <c r="A704" s="22"/>
    </row>
    <row r="705" spans="1:1" ht="12.95" customHeight="1">
      <c r="A705" s="22"/>
    </row>
    <row r="706" spans="1:1" ht="12.95" customHeight="1">
      <c r="A706" s="22"/>
    </row>
    <row r="707" spans="1:1" ht="12.95" customHeight="1">
      <c r="A707" s="22"/>
    </row>
    <row r="708" spans="1:1" ht="12.95" customHeight="1">
      <c r="A708" s="22"/>
    </row>
    <row r="709" spans="1:1" ht="12.95" customHeight="1">
      <c r="A709" s="22"/>
    </row>
    <row r="710" spans="1:1" ht="12.95" customHeight="1">
      <c r="A710" s="22"/>
    </row>
    <row r="711" spans="1:1" ht="12.95" customHeight="1">
      <c r="A711" s="22"/>
    </row>
    <row r="712" spans="1:1" ht="12.95" customHeight="1">
      <c r="A712" s="22"/>
    </row>
    <row r="713" spans="1:1" ht="12.95" customHeight="1">
      <c r="A713" s="22"/>
    </row>
    <row r="714" spans="1:1" ht="12.95" customHeight="1">
      <c r="A714" s="22"/>
    </row>
    <row r="715" spans="1:1" ht="12.95" customHeight="1">
      <c r="A715" s="22"/>
    </row>
    <row r="716" spans="1:1" ht="12.95" customHeight="1">
      <c r="A716" s="22"/>
    </row>
    <row r="717" spans="1:1" ht="12.95" customHeight="1">
      <c r="A717" s="22"/>
    </row>
    <row r="718" spans="1:1" ht="12.95" customHeight="1">
      <c r="A718" s="22"/>
    </row>
    <row r="719" spans="1:1" ht="12.95" customHeight="1">
      <c r="A719" s="22"/>
    </row>
    <row r="720" spans="1:1" ht="12.95" customHeight="1">
      <c r="A720" s="22"/>
    </row>
    <row r="721" spans="1:1" ht="12.95" customHeight="1">
      <c r="A721" s="22"/>
    </row>
    <row r="722" spans="1:1" ht="12.95" customHeight="1">
      <c r="A722" s="22"/>
    </row>
    <row r="723" spans="1:1" ht="12.95" customHeight="1">
      <c r="A723" s="22"/>
    </row>
    <row r="724" spans="1:1" ht="12.95" customHeight="1">
      <c r="A724" s="22"/>
    </row>
    <row r="725" spans="1:1" ht="12.95" customHeight="1">
      <c r="A725" s="22"/>
    </row>
    <row r="726" spans="1:1" ht="12.95" customHeight="1">
      <c r="A726" s="22"/>
    </row>
    <row r="727" spans="1:1" ht="12.95" customHeight="1">
      <c r="A727" s="22"/>
    </row>
    <row r="728" spans="1:1" ht="12.95" customHeight="1">
      <c r="A728" s="22"/>
    </row>
    <row r="729" spans="1:1" ht="12.95" customHeight="1">
      <c r="A729" s="22"/>
    </row>
    <row r="730" spans="1:1" ht="12.95" customHeight="1">
      <c r="A730" s="22"/>
    </row>
    <row r="731" spans="1:1" ht="12.95" customHeight="1">
      <c r="A731" s="22"/>
    </row>
    <row r="732" spans="1:1" ht="12.95" customHeight="1">
      <c r="A732" s="22"/>
    </row>
    <row r="733" spans="1:1" ht="12.95" customHeight="1">
      <c r="A733" s="22"/>
    </row>
    <row r="734" spans="1:1" ht="12.95" customHeight="1">
      <c r="A734" s="22"/>
    </row>
    <row r="735" spans="1:1" ht="12.95" customHeight="1">
      <c r="A735" s="22"/>
    </row>
    <row r="736" spans="1:1" ht="12.95" customHeight="1">
      <c r="A736" s="22"/>
    </row>
    <row r="737" spans="1:1" ht="12.95" customHeight="1">
      <c r="A737" s="22"/>
    </row>
    <row r="738" spans="1:1" ht="12.95" customHeight="1">
      <c r="A738" s="22"/>
    </row>
    <row r="739" spans="1:1" ht="12.95" customHeight="1">
      <c r="A739" s="22"/>
    </row>
    <row r="740" spans="1:1" ht="12.95" customHeight="1">
      <c r="A740" s="22"/>
    </row>
    <row r="741" spans="1:1" ht="12.95" customHeight="1">
      <c r="A741" s="22"/>
    </row>
    <row r="742" spans="1:1" ht="12.95" customHeight="1">
      <c r="A742" s="22"/>
    </row>
    <row r="743" spans="1:1" ht="12.95" customHeight="1">
      <c r="A743" s="22"/>
    </row>
    <row r="744" spans="1:1" ht="12.95" customHeight="1">
      <c r="A744" s="22"/>
    </row>
    <row r="745" spans="1:1" ht="12.95" customHeight="1">
      <c r="A745" s="22"/>
    </row>
    <row r="746" spans="1:1" ht="12.95" customHeight="1">
      <c r="A746" s="22"/>
    </row>
    <row r="747" spans="1:1" ht="12.95" customHeight="1">
      <c r="A747" s="22"/>
    </row>
    <row r="748" spans="1:1" ht="12.95" customHeight="1">
      <c r="A748" s="22"/>
    </row>
    <row r="749" spans="1:1" ht="12.95" customHeight="1">
      <c r="A749" s="22"/>
    </row>
    <row r="750" spans="1:1" ht="12.95" customHeight="1">
      <c r="A750" s="22"/>
    </row>
    <row r="751" spans="1:1" ht="12.95" customHeight="1">
      <c r="A751" s="22"/>
    </row>
    <row r="752" spans="1:1" ht="12.95" customHeight="1">
      <c r="A752" s="22"/>
    </row>
    <row r="753" spans="1:1" ht="12.95" customHeight="1">
      <c r="A753" s="22"/>
    </row>
    <row r="754" spans="1:1" ht="12.95" customHeight="1">
      <c r="A754" s="22"/>
    </row>
    <row r="755" spans="1:1" ht="12.95" customHeight="1">
      <c r="A755" s="22"/>
    </row>
    <row r="756" spans="1:1" ht="12.95" customHeight="1">
      <c r="A756" s="22"/>
    </row>
    <row r="757" spans="1:1" ht="12.95" customHeight="1">
      <c r="A757" s="22"/>
    </row>
    <row r="758" spans="1:1" ht="12.95" customHeight="1">
      <c r="A758" s="22"/>
    </row>
    <row r="759" spans="1:1" ht="12.95" customHeight="1">
      <c r="A759" s="22"/>
    </row>
    <row r="760" spans="1:1" ht="12.95" customHeight="1">
      <c r="A760" s="22"/>
    </row>
    <row r="761" spans="1:1" ht="12.95" customHeight="1">
      <c r="A761" s="22"/>
    </row>
    <row r="762" spans="1:1" ht="12.95" customHeight="1">
      <c r="A762" s="22"/>
    </row>
    <row r="763" spans="1:1" ht="12.95" customHeight="1">
      <c r="A763" s="22"/>
    </row>
    <row r="764" spans="1:1" ht="12.95" customHeight="1">
      <c r="A764" s="22"/>
    </row>
    <row r="765" spans="1:1" ht="12.95" customHeight="1">
      <c r="A765" s="22"/>
    </row>
    <row r="766" spans="1:1" ht="12" customHeight="1">
      <c r="A766" s="22"/>
    </row>
    <row r="767" spans="1:1" ht="12" customHeight="1">
      <c r="A767" s="22"/>
    </row>
    <row r="768" spans="1:1" ht="12" customHeight="1">
      <c r="A768" s="22"/>
    </row>
    <row r="769" spans="1:1" ht="12" customHeight="1">
      <c r="A769" s="22"/>
    </row>
    <row r="770" spans="1:1" ht="12" customHeight="1"/>
    <row r="771" spans="1:1" ht="12" customHeight="1"/>
    <row r="772" spans="1:1" ht="12" customHeight="1"/>
    <row r="773" spans="1:1" ht="12" customHeight="1"/>
    <row r="774" spans="1:1" ht="12" customHeight="1"/>
    <row r="775" spans="1:1" ht="12" customHeight="1"/>
    <row r="776" spans="1:1" ht="12" customHeight="1"/>
    <row r="777" spans="1:1" ht="12" customHeight="1"/>
    <row r="778" spans="1:1" ht="12" customHeight="1"/>
    <row r="779" spans="1:1" ht="12" customHeight="1"/>
    <row r="780" spans="1:1" ht="12" customHeight="1"/>
    <row r="781" spans="1:1" ht="12" customHeight="1"/>
    <row r="782" spans="1:1" ht="12" customHeight="1"/>
    <row r="783" spans="1:1" ht="12" customHeight="1"/>
    <row r="784" spans="1:1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</sheetData>
  <mergeCells count="7">
    <mergeCell ref="C1:F1"/>
    <mergeCell ref="C2:F2"/>
    <mergeCell ref="A11:E11"/>
    <mergeCell ref="C5:F5"/>
    <mergeCell ref="C6:F6"/>
    <mergeCell ref="A9:F9"/>
    <mergeCell ref="A10:F10"/>
  </mergeCells>
  <phoneticPr fontId="0" type="noConversion"/>
  <pageMargins left="0.28000000000000003" right="0.19685039370078741" top="0.15748031496062992" bottom="0.19685039370078741" header="0.15748031496062992" footer="0.15748031496062992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 8 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Полякова</cp:lastModifiedBy>
  <cp:lastPrinted>2018-07-08T23:44:55Z</cp:lastPrinted>
  <dcterms:created xsi:type="dcterms:W3CDTF">1996-10-08T23:32:33Z</dcterms:created>
  <dcterms:modified xsi:type="dcterms:W3CDTF">2018-12-12T07:18:57Z</dcterms:modified>
</cp:coreProperties>
</file>